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defaultThemeVersion="124226"/>
  <bookViews>
    <workbookView xWindow="65416" yWindow="65416" windowWidth="29040" windowHeight="17640" tabRatio="828" activeTab="0"/>
  </bookViews>
  <sheets>
    <sheet name="Z 1S ENG" sheetId="9" r:id="rId1"/>
  </sheets>
  <definedNames>
    <definedName name="_xlnm.Print_Area" localSheetId="0">'Z 1S ENG'!$A$1:$AC$111</definedName>
  </definedNames>
  <calcPr calcId="191029"/>
</workbook>
</file>

<file path=xl/sharedStrings.xml><?xml version="1.0" encoding="utf-8"?>
<sst xmlns="http://schemas.openxmlformats.org/spreadsheetml/2006/main" count="380" uniqueCount="148">
  <si>
    <t>W</t>
  </si>
  <si>
    <t>C</t>
  </si>
  <si>
    <t>LC</t>
  </si>
  <si>
    <t>P</t>
  </si>
  <si>
    <t>K</t>
  </si>
  <si>
    <t>O</t>
  </si>
  <si>
    <t>F</t>
  </si>
  <si>
    <t>ECTS</t>
  </si>
  <si>
    <t>ECTS_k</t>
  </si>
  <si>
    <t>TC</t>
  </si>
  <si>
    <t>Σ</t>
  </si>
  <si>
    <t>I</t>
  </si>
  <si>
    <t>II</t>
  </si>
  <si>
    <t xml:space="preserve">Status </t>
  </si>
  <si>
    <t>ZP</t>
  </si>
  <si>
    <t>III</t>
  </si>
  <si>
    <t>PC</t>
  </si>
  <si>
    <t>N</t>
  </si>
  <si>
    <t>sem.</t>
  </si>
  <si>
    <t xml:space="preserve"> </t>
  </si>
  <si>
    <t>E</t>
  </si>
  <si>
    <t>Z_o</t>
  </si>
  <si>
    <t>Z</t>
  </si>
  <si>
    <t>%</t>
  </si>
  <si>
    <t>ects</t>
  </si>
  <si>
    <t>C/LC</t>
  </si>
  <si>
    <t>C/ZP</t>
  </si>
  <si>
    <t>Marketing</t>
  </si>
  <si>
    <t>Z-1SZ-1-01-PO-2021</t>
  </si>
  <si>
    <t>Z-1SZ-1-02-KO-2021</t>
  </si>
  <si>
    <t>Z-1SZ-1-03-PO-2021</t>
  </si>
  <si>
    <t>Z-1SZ-1-04-KO-2021</t>
  </si>
  <si>
    <t>Z-1SZ-1-05-PO-2021</t>
  </si>
  <si>
    <t>Z-1SZ-1-06-PO-2021</t>
  </si>
  <si>
    <t>Z-1SZ-1-08-PO-2021</t>
  </si>
  <si>
    <t>Z-1SZ-1-09-PF-2021; Z-1SZ-1-10-PF-2021; Z-1SZ-1-11-PF-2021; Z-1SZ-1-12-PF-2021</t>
  </si>
  <si>
    <t>Z-1S-1-13-PF-2021</t>
  </si>
  <si>
    <t>Z-1SZ-2-02-KO-2021</t>
  </si>
  <si>
    <t>Z-1SZ-2-03-KO-2021</t>
  </si>
  <si>
    <t>Z-1SZ-2-04-PO-2021</t>
  </si>
  <si>
    <t>Z-1SZ-2-05-KO-2021</t>
  </si>
  <si>
    <t>Z-1SZ-2-06-KO-2021</t>
  </si>
  <si>
    <t>Z-1SZ-2-07-PO-2021</t>
  </si>
  <si>
    <t>Z-1SZ-3-01-KO-2021</t>
  </si>
  <si>
    <t>Z-1SZ-3-02-KO-2021</t>
  </si>
  <si>
    <t>Z-1SZ-3-03-KO-2021</t>
  </si>
  <si>
    <t>Z-1SZ-3-04-KO-2021</t>
  </si>
  <si>
    <t>Z-1SZ-3-05-KO-2021</t>
  </si>
  <si>
    <t>Z-1SZ-3-06-KO-2021</t>
  </si>
  <si>
    <t>Z-1SZ-4-01-KO-2021</t>
  </si>
  <si>
    <t>Z-1SZ-4-02-KO-2021</t>
  </si>
  <si>
    <t>Z-1SZ-4-03-KO-2021</t>
  </si>
  <si>
    <t>Z-1SZ-4-04-KO-2021</t>
  </si>
  <si>
    <t>Z-1SZ-4-05-KO-2021</t>
  </si>
  <si>
    <t>Z-1SZ-4-06-KO-2021</t>
  </si>
  <si>
    <t>Z-1SZ-5-01-KO-2021</t>
  </si>
  <si>
    <t>Z-1SZ-5-02-KO-2021</t>
  </si>
  <si>
    <t>Z-1SZ-5-03-KO-2021</t>
  </si>
  <si>
    <t>Z-1SZ-5-04-KO-2021</t>
  </si>
  <si>
    <t>Z-1SZ-5-05-KO-2021</t>
  </si>
  <si>
    <t>Z-1SZ-5-06-KF-2021</t>
  </si>
  <si>
    <t>Z-1SZ-5-07-KF-2021</t>
  </si>
  <si>
    <t>Z-1SZ-6-01-KO-2021</t>
  </si>
  <si>
    <t>Z-1SZ-6-02-KO-2021</t>
  </si>
  <si>
    <t>Z-1SZ-6-03-KO-2021</t>
  </si>
  <si>
    <t>Z-1SZ-2-01-PO-2021</t>
  </si>
  <si>
    <t>Z-1SZ-1-07-KO-2021</t>
  </si>
  <si>
    <t>Information Technology</t>
  </si>
  <si>
    <t>Introduction to Management</t>
  </si>
  <si>
    <t>Mathematics for Economists</t>
  </si>
  <si>
    <t>Microeconomics</t>
  </si>
  <si>
    <t>Psychosocial Aspects of Work</t>
  </si>
  <si>
    <t>Economic Geography</t>
  </si>
  <si>
    <t>Knowledge of Organizations</t>
  </si>
  <si>
    <t>Intellectual Property Protection</t>
  </si>
  <si>
    <t xml:space="preserve">Foreign Language </t>
  </si>
  <si>
    <t>Physical Education</t>
  </si>
  <si>
    <t>Introduction to Agriculture</t>
  </si>
  <si>
    <t>Accounting</t>
  </si>
  <si>
    <t>Food Sector Economics</t>
  </si>
  <si>
    <t>Law</t>
  </si>
  <si>
    <t>Macroeconomics</t>
  </si>
  <si>
    <t>Management</t>
  </si>
  <si>
    <t>Social Communication</t>
  </si>
  <si>
    <t>Organisational Behaviour</t>
  </si>
  <si>
    <t>Statistics</t>
  </si>
  <si>
    <t>International Economic Relations</t>
  </si>
  <si>
    <t>Basics of Finance</t>
  </si>
  <si>
    <t>Corporate Social Responsibility</t>
  </si>
  <si>
    <t>Human Resources Management</t>
  </si>
  <si>
    <t>Farm Economics and Organization</t>
  </si>
  <si>
    <t>Field Seminar</t>
  </si>
  <si>
    <t>Econometrics</t>
  </si>
  <si>
    <t>Knowledge Management</t>
  </si>
  <si>
    <t>Economic Consulting and Innovation</t>
  </si>
  <si>
    <t>Agricultural Policy</t>
  </si>
  <si>
    <t>Management of Enterprise Finance</t>
  </si>
  <si>
    <t>Marketing and Market Research</t>
  </si>
  <si>
    <t>Production and Service Management</t>
  </si>
  <si>
    <t>Preliminary Seminar</t>
  </si>
  <si>
    <t>Diploma Seminar</t>
  </si>
  <si>
    <t>Practice</t>
  </si>
  <si>
    <t>Project Management</t>
  </si>
  <si>
    <t>Quality Management</t>
  </si>
  <si>
    <t>Marketing Management and Planning</t>
  </si>
  <si>
    <t>Symbol description:</t>
  </si>
  <si>
    <t xml:space="preserve">Status of classes I: general courses - P, specialisation classes - K, humanities and social classes - HS; </t>
  </si>
  <si>
    <t>Status of classes II: obligatory classes - O, elective classes - F</t>
  </si>
  <si>
    <t>Status of classes III: classes related to the scientific discipline / general academic profile/-N; practical classes / practical profile / -U</t>
  </si>
  <si>
    <t>Number of hours of classes symbols: W - lecture; C – audytorium classes; LC – laboratory classes; PC – project classes; TC – field exercises; ZP - internship</t>
  </si>
  <si>
    <t>Classes’ number of hours in semester W – lecture; C – practical classes (sum of hours C, LC, PC, TC, ZP)</t>
  </si>
  <si>
    <t>ECTS_k - ECTS resulting from classes that require direct contact</t>
  </si>
  <si>
    <t>Form of getting credit: exam - E; credit with a grade - Z_o; pass -Z</t>
  </si>
  <si>
    <t>MANAGEMENT</t>
  </si>
  <si>
    <t>1ST CYCLE</t>
  </si>
  <si>
    <t>GENERAL ACADEMIC</t>
  </si>
  <si>
    <t>FULL-TIME</t>
  </si>
  <si>
    <t>6 SEMESTERS</t>
  </si>
  <si>
    <t>120 ECTS</t>
  </si>
  <si>
    <t>BACHELOR</t>
  </si>
  <si>
    <t>No.</t>
  </si>
  <si>
    <t>Code</t>
  </si>
  <si>
    <t>Course name</t>
  </si>
  <si>
    <t>No. Of hours</t>
  </si>
  <si>
    <t>Sum</t>
  </si>
  <si>
    <t>of classes</t>
  </si>
  <si>
    <t>of hours</t>
  </si>
  <si>
    <t>Number of hours in semester</t>
  </si>
  <si>
    <t>Form</t>
  </si>
  <si>
    <t>of credit</t>
  </si>
  <si>
    <t>Specialisation elective courses (2)</t>
  </si>
  <si>
    <t>General elective courses (1)</t>
  </si>
  <si>
    <t>In the first semester it is obligatory to complete a health and safety training and library training</t>
  </si>
  <si>
    <t>Semester number</t>
  </si>
  <si>
    <t>Hours</t>
  </si>
  <si>
    <t>Summary</t>
  </si>
  <si>
    <t>ECTS in elective courses, a foreign language, practice, a diploma thesis preparation</t>
  </si>
  <si>
    <t>ECTS resulting from activities requiring direct contact</t>
  </si>
  <si>
    <t>Field of study</t>
  </si>
  <si>
    <t>Level of studies</t>
  </si>
  <si>
    <t>Study profile</t>
  </si>
  <si>
    <t>Study mode</t>
  </si>
  <si>
    <t>Duration</t>
  </si>
  <si>
    <t>ECTS credits</t>
  </si>
  <si>
    <t>Professional title awarded to graduates</t>
  </si>
  <si>
    <t>ISCED code for the field of study</t>
  </si>
  <si>
    <t>Course in the foreign language (elective)</t>
  </si>
  <si>
    <t>Bachelor 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</si>
</sst>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 style="hair"/>
      <top/>
      <bottom style="hair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3" xfId="0" applyFont="1" applyBorder="1"/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/>
    <xf numFmtId="2" fontId="2" fillId="0" borderId="0" xfId="0" applyNumberFormat="1" applyFont="1"/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/>
    <xf numFmtId="164" fontId="3" fillId="0" borderId="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0" xfId="0" applyFont="1"/>
    <xf numFmtId="0" fontId="12" fillId="0" borderId="0" xfId="0" applyFont="1"/>
    <xf numFmtId="164" fontId="5" fillId="0" borderId="1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textRotation="180"/>
    </xf>
    <xf numFmtId="0" fontId="3" fillId="0" borderId="13" xfId="0" applyFont="1" applyBorder="1" applyAlignment="1">
      <alignment horizontal="center" textRotation="180"/>
    </xf>
    <xf numFmtId="0" fontId="3" fillId="0" borderId="3" xfId="0" applyFont="1" applyBorder="1" applyAlignment="1">
      <alignment horizontal="center" textRotation="180"/>
    </xf>
    <xf numFmtId="0" fontId="3" fillId="0" borderId="7" xfId="0" applyFont="1" applyBorder="1" applyAlignment="1">
      <alignment horizontal="center" textRotation="180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2D73-8241-40AD-9391-A946670C662B}">
  <sheetPr>
    <pageSetUpPr fitToPage="1"/>
  </sheetPr>
  <dimension ref="A1:AG125"/>
  <sheetViews>
    <sheetView tabSelected="1" zoomScale="110" zoomScaleNormal="110" zoomScaleSheetLayoutView="100" workbookViewId="0" topLeftCell="A1">
      <selection activeCell="H1" sqref="H1"/>
    </sheetView>
  </sheetViews>
  <sheetFormatPr defaultColWidth="9.140625" defaultRowHeight="15"/>
  <cols>
    <col min="1" max="1" width="3.421875" style="6" customWidth="1"/>
    <col min="2" max="2" width="4.00390625" style="6" customWidth="1"/>
    <col min="3" max="3" width="17.421875" style="1" customWidth="1"/>
    <col min="4" max="4" width="40.57421875" style="1" customWidth="1"/>
    <col min="5" max="5" width="4.421875" style="6" customWidth="1"/>
    <col min="6" max="6" width="4.57421875" style="6" customWidth="1"/>
    <col min="7" max="7" width="5.00390625" style="6" customWidth="1"/>
    <col min="8" max="8" width="4.28125" style="1" customWidth="1"/>
    <col min="9" max="9" width="3.421875" style="1" customWidth="1"/>
    <col min="10" max="10" width="4.421875" style="1" customWidth="1"/>
    <col min="11" max="11" width="4.28125" style="1" customWidth="1"/>
    <col min="12" max="12" width="4.140625" style="1" customWidth="1"/>
    <col min="13" max="13" width="4.7109375" style="1" customWidth="1"/>
    <col min="14" max="14" width="6.57421875" style="1" customWidth="1"/>
    <col min="15" max="15" width="4.7109375" style="6" customWidth="1"/>
    <col min="16" max="16" width="4.57421875" style="6" customWidth="1"/>
    <col min="17" max="17" width="4.28125" style="6" customWidth="1"/>
    <col min="18" max="18" width="3.57421875" style="6" customWidth="1"/>
    <col min="19" max="19" width="4.00390625" style="6" customWidth="1"/>
    <col min="20" max="26" width="3.57421875" style="6" customWidth="1"/>
    <col min="27" max="27" width="5.8515625" style="6" customWidth="1"/>
    <col min="28" max="28" width="4.00390625" style="1" customWidth="1"/>
    <col min="29" max="29" width="4.8515625" style="1" customWidth="1"/>
    <col min="30" max="31" width="9.140625" style="1" customWidth="1"/>
    <col min="32" max="32" width="16.8515625" style="1" customWidth="1"/>
    <col min="33" max="16384" width="9.140625" style="1" customWidth="1"/>
  </cols>
  <sheetData>
    <row r="1" spans="1:13" ht="15">
      <c r="A1" s="4" t="s">
        <v>138</v>
      </c>
      <c r="B1" s="4"/>
      <c r="C1" s="4"/>
      <c r="D1" s="4"/>
      <c r="E1" s="5" t="s">
        <v>113</v>
      </c>
      <c r="F1" s="4"/>
      <c r="G1" s="4"/>
      <c r="H1" s="4"/>
      <c r="I1" s="4"/>
      <c r="J1" s="4"/>
      <c r="K1" s="4"/>
      <c r="L1" s="4"/>
      <c r="M1" s="4"/>
    </row>
    <row r="2" spans="1:13" ht="15">
      <c r="A2" s="4" t="s">
        <v>139</v>
      </c>
      <c r="B2" s="4"/>
      <c r="C2" s="4"/>
      <c r="D2" s="4"/>
      <c r="E2" s="5" t="s">
        <v>114</v>
      </c>
      <c r="F2" s="4"/>
      <c r="G2" s="4"/>
      <c r="H2" s="4"/>
      <c r="I2" s="4"/>
      <c r="J2" s="4"/>
      <c r="K2" s="4"/>
      <c r="L2" s="4"/>
      <c r="M2" s="4"/>
    </row>
    <row r="3" spans="1:13" ht="15">
      <c r="A3" s="4" t="s">
        <v>140</v>
      </c>
      <c r="B3" s="4"/>
      <c r="C3" s="4"/>
      <c r="D3" s="4"/>
      <c r="E3" s="5" t="s">
        <v>115</v>
      </c>
      <c r="F3" s="4"/>
      <c r="G3" s="4"/>
      <c r="H3" s="4"/>
      <c r="I3" s="4"/>
      <c r="J3" s="4"/>
      <c r="K3" s="4"/>
      <c r="L3" s="4"/>
      <c r="M3" s="4"/>
    </row>
    <row r="4" spans="1:13" ht="15">
      <c r="A4" s="4" t="s">
        <v>141</v>
      </c>
      <c r="B4" s="4"/>
      <c r="C4" s="4"/>
      <c r="D4" s="4"/>
      <c r="E4" s="5" t="s">
        <v>116</v>
      </c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4" t="s">
        <v>142</v>
      </c>
      <c r="B5" s="4"/>
      <c r="C5" s="4"/>
      <c r="D5" s="4"/>
      <c r="E5" s="5" t="s">
        <v>117</v>
      </c>
      <c r="F5" s="4"/>
      <c r="G5" s="4"/>
      <c r="H5" s="4"/>
      <c r="I5" s="4"/>
      <c r="J5" s="4"/>
      <c r="K5" s="4"/>
      <c r="L5" s="4"/>
      <c r="M5" s="4"/>
    </row>
    <row r="6" spans="1:13" ht="15">
      <c r="A6" s="4" t="s">
        <v>143</v>
      </c>
      <c r="B6" s="4"/>
      <c r="C6" s="4"/>
      <c r="D6" s="4"/>
      <c r="E6" s="5" t="s">
        <v>118</v>
      </c>
      <c r="F6" s="4"/>
      <c r="G6" s="4"/>
      <c r="H6" s="4"/>
      <c r="I6" s="4"/>
      <c r="J6" s="4"/>
      <c r="K6" s="4"/>
      <c r="L6" s="4"/>
      <c r="M6" s="4"/>
    </row>
    <row r="7" spans="1:13" ht="15">
      <c r="A7" s="4" t="s">
        <v>144</v>
      </c>
      <c r="B7" s="4"/>
      <c r="C7" s="4"/>
      <c r="D7" s="4"/>
      <c r="E7" s="5" t="s">
        <v>119</v>
      </c>
      <c r="F7" s="4"/>
      <c r="G7" s="4"/>
      <c r="H7" s="4"/>
      <c r="I7" s="4"/>
      <c r="J7" s="4"/>
      <c r="K7" s="4"/>
      <c r="L7" s="4"/>
      <c r="M7" s="4"/>
    </row>
    <row r="8" spans="1:13" ht="15">
      <c r="A8" s="4" t="s">
        <v>145</v>
      </c>
      <c r="B8" s="4"/>
      <c r="C8" s="4"/>
      <c r="D8" s="4"/>
      <c r="E8" s="5">
        <v>413</v>
      </c>
      <c r="F8" s="4"/>
      <c r="G8" s="4"/>
      <c r="H8" s="4"/>
      <c r="I8" s="4"/>
      <c r="J8" s="4"/>
      <c r="K8" s="4"/>
      <c r="L8" s="4"/>
      <c r="M8" s="4"/>
    </row>
    <row r="9" spans="1:8" ht="12.75" customHeight="1">
      <c r="A9" s="7"/>
      <c r="C9" s="8"/>
      <c r="D9" s="8"/>
      <c r="E9" s="8"/>
      <c r="F9" s="8"/>
      <c r="G9" s="8"/>
      <c r="H9" s="8"/>
    </row>
    <row r="10" spans="1:27" ht="15">
      <c r="A10" s="7" t="s">
        <v>105</v>
      </c>
      <c r="X10" s="1"/>
      <c r="Y10" s="1"/>
      <c r="Z10" s="1"/>
      <c r="AA10" s="1"/>
    </row>
    <row r="11" spans="1:27" ht="14.25" customHeight="1">
      <c r="A11" s="7" t="s">
        <v>106</v>
      </c>
      <c r="B11" s="7"/>
      <c r="X11" s="1"/>
      <c r="Y11" s="1"/>
      <c r="Z11" s="1"/>
      <c r="AA11" s="1"/>
    </row>
    <row r="12" spans="1:27" ht="13.5" customHeight="1">
      <c r="A12" s="7" t="s">
        <v>107</v>
      </c>
      <c r="B12" s="7"/>
      <c r="X12" s="1"/>
      <c r="Y12" s="1"/>
      <c r="Z12" s="1"/>
      <c r="AA12" s="1"/>
    </row>
    <row r="13" spans="1:27" ht="15">
      <c r="A13" s="7" t="s">
        <v>108</v>
      </c>
      <c r="B13" s="7"/>
      <c r="X13" s="1"/>
      <c r="Y13" s="1"/>
      <c r="Z13" s="1"/>
      <c r="AA13" s="1"/>
    </row>
    <row r="14" spans="1:27" ht="15">
      <c r="A14" s="1" t="s">
        <v>109</v>
      </c>
      <c r="B14" s="1"/>
      <c r="X14" s="1"/>
      <c r="Y14" s="1"/>
      <c r="Z14" s="1"/>
      <c r="AA14" s="1"/>
    </row>
    <row r="15" spans="1:27" ht="15">
      <c r="A15" s="1" t="s">
        <v>110</v>
      </c>
      <c r="B15" s="1"/>
      <c r="X15" s="1"/>
      <c r="Y15" s="1"/>
      <c r="Z15" s="1"/>
      <c r="AA15" s="1"/>
    </row>
    <row r="16" spans="1:27" ht="16.5" customHeight="1">
      <c r="A16" s="7" t="s">
        <v>111</v>
      </c>
      <c r="B16" s="1"/>
      <c r="X16" s="1"/>
      <c r="Y16" s="1"/>
      <c r="Z16" s="1"/>
      <c r="AA16" s="1"/>
    </row>
    <row r="17" spans="1:27" ht="15">
      <c r="A17" s="7" t="s">
        <v>112</v>
      </c>
      <c r="B17" s="1"/>
      <c r="X17" s="1"/>
      <c r="Y17" s="1"/>
      <c r="Z17" s="1"/>
      <c r="AA17" s="1"/>
    </row>
    <row r="18" ht="12.75" customHeight="1"/>
    <row r="19" spans="1:33" ht="15">
      <c r="A19" s="77" t="s">
        <v>120</v>
      </c>
      <c r="B19" s="9" t="s">
        <v>120</v>
      </c>
      <c r="C19" s="10" t="s">
        <v>121</v>
      </c>
      <c r="D19" s="10" t="s">
        <v>122</v>
      </c>
      <c r="E19" s="11" t="s">
        <v>13</v>
      </c>
      <c r="F19" s="12"/>
      <c r="G19" s="12"/>
      <c r="H19" s="13" t="s">
        <v>123</v>
      </c>
      <c r="I19" s="14"/>
      <c r="J19" s="14"/>
      <c r="K19" s="14"/>
      <c r="L19" s="14"/>
      <c r="M19" s="14"/>
      <c r="N19" s="13" t="s">
        <v>124</v>
      </c>
      <c r="O19" s="15" t="s">
        <v>127</v>
      </c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9" t="s">
        <v>128</v>
      </c>
      <c r="AB19" s="85" t="s">
        <v>7</v>
      </c>
      <c r="AC19" s="87" t="s">
        <v>8</v>
      </c>
      <c r="AF19" s="48"/>
      <c r="AG19" s="1" t="s">
        <v>19</v>
      </c>
    </row>
    <row r="20" spans="1:32" ht="15">
      <c r="A20" s="79"/>
      <c r="B20" s="16" t="s">
        <v>18</v>
      </c>
      <c r="C20" s="17"/>
      <c r="D20" s="17"/>
      <c r="E20" s="18" t="s">
        <v>125</v>
      </c>
      <c r="F20" s="19"/>
      <c r="G20" s="19"/>
      <c r="H20" s="20"/>
      <c r="I20" s="21"/>
      <c r="J20" s="21"/>
      <c r="K20" s="21"/>
      <c r="L20" s="21"/>
      <c r="M20" s="21"/>
      <c r="N20" s="22" t="s">
        <v>126</v>
      </c>
      <c r="O20" s="19">
        <v>1</v>
      </c>
      <c r="P20" s="23"/>
      <c r="Q20" s="24">
        <v>2</v>
      </c>
      <c r="R20" s="23"/>
      <c r="S20" s="24">
        <v>3</v>
      </c>
      <c r="T20" s="23"/>
      <c r="U20" s="24">
        <v>4</v>
      </c>
      <c r="V20" s="23"/>
      <c r="W20" s="24">
        <v>5</v>
      </c>
      <c r="X20" s="23"/>
      <c r="Y20" s="24">
        <v>6</v>
      </c>
      <c r="Z20" s="23"/>
      <c r="AA20" s="80" t="s">
        <v>129</v>
      </c>
      <c r="AB20" s="86"/>
      <c r="AC20" s="88"/>
      <c r="AF20" s="48"/>
    </row>
    <row r="21" spans="1:32" ht="15" customHeight="1">
      <c r="A21" s="78"/>
      <c r="B21" s="78"/>
      <c r="C21" s="22"/>
      <c r="D21" s="22"/>
      <c r="E21" s="77" t="s">
        <v>11</v>
      </c>
      <c r="F21" s="77" t="s">
        <v>12</v>
      </c>
      <c r="G21" s="77" t="s">
        <v>15</v>
      </c>
      <c r="H21" s="77" t="s">
        <v>0</v>
      </c>
      <c r="I21" s="77" t="s">
        <v>1</v>
      </c>
      <c r="J21" s="77" t="s">
        <v>2</v>
      </c>
      <c r="K21" s="77" t="s">
        <v>16</v>
      </c>
      <c r="L21" s="77" t="s">
        <v>9</v>
      </c>
      <c r="M21" s="77" t="s">
        <v>14</v>
      </c>
      <c r="N21" s="77"/>
      <c r="O21" s="77" t="s">
        <v>0</v>
      </c>
      <c r="P21" s="77" t="s">
        <v>25</v>
      </c>
      <c r="Q21" s="77" t="s">
        <v>0</v>
      </c>
      <c r="R21" s="77" t="s">
        <v>25</v>
      </c>
      <c r="S21" s="77" t="s">
        <v>0</v>
      </c>
      <c r="T21" s="77" t="s">
        <v>25</v>
      </c>
      <c r="U21" s="77" t="s">
        <v>0</v>
      </c>
      <c r="V21" s="77" t="s">
        <v>25</v>
      </c>
      <c r="W21" s="77" t="s">
        <v>0</v>
      </c>
      <c r="X21" s="77" t="s">
        <v>26</v>
      </c>
      <c r="Y21" s="77" t="s">
        <v>0</v>
      </c>
      <c r="Z21" s="77" t="s">
        <v>25</v>
      </c>
      <c r="AA21" s="78"/>
      <c r="AB21" s="86"/>
      <c r="AC21" s="88"/>
      <c r="AF21" s="48"/>
    </row>
    <row r="22" spans="1:32" ht="15" customHeight="1">
      <c r="A22" s="2">
        <v>1</v>
      </c>
      <c r="B22" s="2">
        <v>1</v>
      </c>
      <c r="C22" s="81" t="s">
        <v>28</v>
      </c>
      <c r="D22" s="58" t="s">
        <v>67</v>
      </c>
      <c r="E22" s="2" t="s">
        <v>3</v>
      </c>
      <c r="F22" s="2" t="s">
        <v>5</v>
      </c>
      <c r="G22" s="2" t="s">
        <v>17</v>
      </c>
      <c r="H22" s="2">
        <v>15</v>
      </c>
      <c r="I22" s="2"/>
      <c r="J22" s="2">
        <v>30</v>
      </c>
      <c r="K22" s="2"/>
      <c r="L22" s="2"/>
      <c r="M22" s="2"/>
      <c r="N22" s="2">
        <v>45</v>
      </c>
      <c r="O22" s="2">
        <v>15</v>
      </c>
      <c r="P22" s="2">
        <v>30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 t="s">
        <v>21</v>
      </c>
      <c r="AB22" s="38">
        <v>4</v>
      </c>
      <c r="AC22" s="49">
        <v>2.2</v>
      </c>
      <c r="AF22" s="48"/>
    </row>
    <row r="23" spans="1:29" ht="15" customHeight="1">
      <c r="A23" s="2">
        <v>2</v>
      </c>
      <c r="B23" s="2">
        <v>1</v>
      </c>
      <c r="C23" s="81" t="s">
        <v>29</v>
      </c>
      <c r="D23" s="58" t="s">
        <v>68</v>
      </c>
      <c r="E23" s="2" t="s">
        <v>4</v>
      </c>
      <c r="F23" s="2" t="s">
        <v>5</v>
      </c>
      <c r="G23" s="2" t="s">
        <v>17</v>
      </c>
      <c r="H23" s="2">
        <v>15</v>
      </c>
      <c r="I23" s="2"/>
      <c r="J23" s="2"/>
      <c r="K23" s="2"/>
      <c r="L23" s="2"/>
      <c r="M23" s="2"/>
      <c r="N23" s="2">
        <v>15</v>
      </c>
      <c r="O23" s="2">
        <v>15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21</v>
      </c>
      <c r="AB23" s="38">
        <v>2</v>
      </c>
      <c r="AC23" s="49">
        <v>0.6</v>
      </c>
    </row>
    <row r="24" spans="1:29" ht="15" customHeight="1">
      <c r="A24" s="2">
        <v>3</v>
      </c>
      <c r="B24" s="2">
        <v>1</v>
      </c>
      <c r="C24" s="81" t="s">
        <v>30</v>
      </c>
      <c r="D24" s="58" t="s">
        <v>69</v>
      </c>
      <c r="E24" s="2" t="s">
        <v>3</v>
      </c>
      <c r="F24" s="2" t="s">
        <v>5</v>
      </c>
      <c r="G24" s="2"/>
      <c r="H24" s="2">
        <v>30</v>
      </c>
      <c r="I24" s="2">
        <v>30</v>
      </c>
      <c r="J24" s="2"/>
      <c r="K24" s="2"/>
      <c r="L24" s="2"/>
      <c r="M24" s="2"/>
      <c r="N24" s="2">
        <f aca="true" t="shared" si="0" ref="N24:N27">+H24+I24</f>
        <v>60</v>
      </c>
      <c r="O24" s="2">
        <v>30</v>
      </c>
      <c r="P24" s="2">
        <v>30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 t="s">
        <v>20</v>
      </c>
      <c r="AB24" s="38">
        <v>6</v>
      </c>
      <c r="AC24" s="49">
        <v>2.8</v>
      </c>
    </row>
    <row r="25" spans="1:29" ht="15" customHeight="1">
      <c r="A25" s="2">
        <v>4</v>
      </c>
      <c r="B25" s="2">
        <v>1</v>
      </c>
      <c r="C25" s="81" t="s">
        <v>31</v>
      </c>
      <c r="D25" s="58" t="s">
        <v>70</v>
      </c>
      <c r="E25" s="2" t="s">
        <v>4</v>
      </c>
      <c r="F25" s="2" t="s">
        <v>5</v>
      </c>
      <c r="G25" s="2"/>
      <c r="H25" s="2">
        <v>30</v>
      </c>
      <c r="I25" s="2">
        <v>30</v>
      </c>
      <c r="J25" s="2"/>
      <c r="K25" s="2"/>
      <c r="L25" s="2"/>
      <c r="M25" s="2"/>
      <c r="N25" s="2">
        <f t="shared" si="0"/>
        <v>60</v>
      </c>
      <c r="O25" s="2">
        <v>30</v>
      </c>
      <c r="P25" s="2">
        <v>30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 t="s">
        <v>20</v>
      </c>
      <c r="AB25" s="38">
        <v>5</v>
      </c>
      <c r="AC25" s="49">
        <v>2.8</v>
      </c>
    </row>
    <row r="26" spans="1:32" ht="15" customHeight="1">
      <c r="A26" s="2">
        <v>5</v>
      </c>
      <c r="B26" s="2">
        <v>1</v>
      </c>
      <c r="C26" s="81" t="s">
        <v>32</v>
      </c>
      <c r="D26" s="58" t="s">
        <v>71</v>
      </c>
      <c r="E26" s="2" t="s">
        <v>3</v>
      </c>
      <c r="F26" s="2" t="s">
        <v>5</v>
      </c>
      <c r="G26" s="2" t="s">
        <v>17</v>
      </c>
      <c r="H26" s="2">
        <v>15</v>
      </c>
      <c r="I26" s="2">
        <v>15</v>
      </c>
      <c r="J26" s="2"/>
      <c r="K26" s="2"/>
      <c r="L26" s="2"/>
      <c r="M26" s="2"/>
      <c r="N26" s="2">
        <f t="shared" si="0"/>
        <v>30</v>
      </c>
      <c r="O26" s="2">
        <v>15</v>
      </c>
      <c r="P26" s="2">
        <v>15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 t="s">
        <v>21</v>
      </c>
      <c r="AB26" s="38">
        <v>3</v>
      </c>
      <c r="AC26" s="49">
        <v>1.6</v>
      </c>
      <c r="AD26" s="1" t="s">
        <v>19</v>
      </c>
      <c r="AE26" s="1" t="s">
        <v>19</v>
      </c>
      <c r="AF26" s="1" t="s">
        <v>19</v>
      </c>
    </row>
    <row r="27" spans="1:29" ht="15" customHeight="1">
      <c r="A27" s="2">
        <v>6</v>
      </c>
      <c r="B27" s="2">
        <v>1</v>
      </c>
      <c r="C27" s="81" t="s">
        <v>33</v>
      </c>
      <c r="D27" s="58" t="s">
        <v>72</v>
      </c>
      <c r="E27" s="2" t="s">
        <v>3</v>
      </c>
      <c r="F27" s="2" t="s">
        <v>5</v>
      </c>
      <c r="G27" s="2"/>
      <c r="H27" s="2">
        <v>15</v>
      </c>
      <c r="I27" s="2">
        <v>15</v>
      </c>
      <c r="J27" s="2"/>
      <c r="K27" s="2"/>
      <c r="L27" s="2"/>
      <c r="M27" s="2"/>
      <c r="N27" s="2">
        <f t="shared" si="0"/>
        <v>30</v>
      </c>
      <c r="O27" s="2">
        <v>15</v>
      </c>
      <c r="P27" s="2">
        <v>15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 t="s">
        <v>21</v>
      </c>
      <c r="AB27" s="38">
        <v>3</v>
      </c>
      <c r="AC27" s="49">
        <v>1.6</v>
      </c>
    </row>
    <row r="28" spans="1:29" ht="15" customHeight="1">
      <c r="A28" s="2">
        <v>7</v>
      </c>
      <c r="B28" s="2">
        <v>1</v>
      </c>
      <c r="C28" s="81" t="s">
        <v>66</v>
      </c>
      <c r="D28" s="58" t="s">
        <v>73</v>
      </c>
      <c r="E28" s="2" t="s">
        <v>4</v>
      </c>
      <c r="F28" s="2" t="s">
        <v>5</v>
      </c>
      <c r="G28" s="2" t="s">
        <v>17</v>
      </c>
      <c r="H28" s="2">
        <v>15</v>
      </c>
      <c r="I28" s="2">
        <v>15</v>
      </c>
      <c r="J28" s="2"/>
      <c r="K28" s="2"/>
      <c r="L28" s="2"/>
      <c r="M28" s="2"/>
      <c r="N28" s="78">
        <f>+H28+I28</f>
        <v>30</v>
      </c>
      <c r="O28" s="2">
        <v>15</v>
      </c>
      <c r="P28" s="2">
        <v>15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 t="s">
        <v>20</v>
      </c>
      <c r="AB28" s="38">
        <v>3</v>
      </c>
      <c r="AC28" s="49">
        <v>1.6</v>
      </c>
    </row>
    <row r="29" spans="1:29" ht="15" customHeight="1">
      <c r="A29" s="2">
        <v>8</v>
      </c>
      <c r="B29" s="2">
        <v>1</v>
      </c>
      <c r="C29" s="81" t="s">
        <v>34</v>
      </c>
      <c r="D29" s="58" t="s">
        <v>74</v>
      </c>
      <c r="E29" s="2" t="s">
        <v>3</v>
      </c>
      <c r="F29" s="2" t="s">
        <v>5</v>
      </c>
      <c r="G29" s="2"/>
      <c r="H29" s="2">
        <v>15</v>
      </c>
      <c r="I29" s="2"/>
      <c r="J29" s="2"/>
      <c r="K29" s="2"/>
      <c r="L29" s="2"/>
      <c r="M29" s="2"/>
      <c r="N29" s="78">
        <v>15</v>
      </c>
      <c r="O29" s="2">
        <v>15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 t="s">
        <v>21</v>
      </c>
      <c r="AB29" s="38">
        <v>1</v>
      </c>
      <c r="AC29" s="49">
        <v>0.6</v>
      </c>
    </row>
    <row r="30" spans="1:30" ht="51" customHeight="1">
      <c r="A30" s="2">
        <v>9</v>
      </c>
      <c r="B30" s="2">
        <v>1</v>
      </c>
      <c r="C30" s="81" t="s">
        <v>35</v>
      </c>
      <c r="D30" s="58" t="s">
        <v>75</v>
      </c>
      <c r="E30" s="2" t="s">
        <v>3</v>
      </c>
      <c r="F30" s="2" t="s">
        <v>6</v>
      </c>
      <c r="G30" s="2"/>
      <c r="H30" s="2"/>
      <c r="I30" s="2">
        <v>60</v>
      </c>
      <c r="J30" s="2"/>
      <c r="K30" s="2"/>
      <c r="L30" s="2"/>
      <c r="M30" s="2"/>
      <c r="N30" s="2">
        <f>+H30+I30</f>
        <v>60</v>
      </c>
      <c r="O30" s="2"/>
      <c r="P30" s="2">
        <v>60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 t="s">
        <v>21</v>
      </c>
      <c r="AB30" s="38">
        <v>3</v>
      </c>
      <c r="AC30" s="49">
        <v>2.8</v>
      </c>
      <c r="AD30" s="43"/>
    </row>
    <row r="31" spans="1:30" ht="18" customHeight="1">
      <c r="A31" s="2">
        <v>10</v>
      </c>
      <c r="B31" s="2">
        <v>1</v>
      </c>
      <c r="C31" s="81" t="s">
        <v>36</v>
      </c>
      <c r="D31" s="58" t="s">
        <v>76</v>
      </c>
      <c r="E31" s="2" t="s">
        <v>3</v>
      </c>
      <c r="F31" s="2" t="s">
        <v>6</v>
      </c>
      <c r="G31" s="2"/>
      <c r="H31" s="2"/>
      <c r="I31" s="2">
        <v>30</v>
      </c>
      <c r="J31" s="2"/>
      <c r="K31" s="2"/>
      <c r="L31" s="2"/>
      <c r="M31" s="2"/>
      <c r="N31" s="2">
        <f>+H31+I31</f>
        <v>30</v>
      </c>
      <c r="O31" s="2"/>
      <c r="P31" s="2">
        <v>30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 t="s">
        <v>22</v>
      </c>
      <c r="AB31" s="38">
        <v>0</v>
      </c>
      <c r="AC31" s="49"/>
      <c r="AD31" s="43"/>
    </row>
    <row r="32" spans="1:30" ht="15.75" customHeight="1">
      <c r="A32" s="2"/>
      <c r="B32" s="78"/>
      <c r="C32" s="81"/>
      <c r="D32" s="40"/>
      <c r="E32" s="2"/>
      <c r="F32" s="2"/>
      <c r="G32" s="2"/>
      <c r="H32" s="78"/>
      <c r="I32" s="78"/>
      <c r="J32" s="78"/>
      <c r="K32" s="78"/>
      <c r="L32" s="78"/>
      <c r="M32" s="39"/>
      <c r="N32" s="39">
        <f>SUM(N22:N31)</f>
        <v>375</v>
      </c>
      <c r="O32" s="39">
        <f>SUM(O22:O31)</f>
        <v>150</v>
      </c>
      <c r="P32" s="39">
        <f>SUM(P22:P31)</f>
        <v>225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>
        <f>SUM(AB22:AB31)</f>
        <v>30</v>
      </c>
      <c r="AC32" s="61">
        <f>SUM(AC22:AC31)</f>
        <v>16.599999999999998</v>
      </c>
      <c r="AD32" s="43"/>
    </row>
    <row r="33" spans="1:29" ht="14.25" customHeight="1">
      <c r="A33" s="2"/>
      <c r="B33" s="78"/>
      <c r="C33" s="81"/>
      <c r="D33" s="40"/>
      <c r="E33" s="2"/>
      <c r="F33" s="2"/>
      <c r="G33" s="2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39"/>
      <c r="AC33" s="50"/>
    </row>
    <row r="34" spans="1:29" ht="14.25" customHeight="1">
      <c r="A34" s="2">
        <v>11</v>
      </c>
      <c r="B34" s="2">
        <v>2</v>
      </c>
      <c r="C34" s="81" t="s">
        <v>65</v>
      </c>
      <c r="D34" s="58" t="s">
        <v>77</v>
      </c>
      <c r="E34" s="2" t="s">
        <v>3</v>
      </c>
      <c r="F34" s="2" t="s">
        <v>5</v>
      </c>
      <c r="G34" s="2"/>
      <c r="H34" s="2">
        <v>30</v>
      </c>
      <c r="I34" s="2"/>
      <c r="J34" s="2"/>
      <c r="K34" s="2"/>
      <c r="L34" s="2"/>
      <c r="M34" s="2"/>
      <c r="N34" s="2">
        <f>+H34+I34</f>
        <v>30</v>
      </c>
      <c r="O34" s="2"/>
      <c r="P34" s="2"/>
      <c r="Q34" s="2">
        <v>30</v>
      </c>
      <c r="R34" s="2"/>
      <c r="S34" s="2"/>
      <c r="T34" s="2"/>
      <c r="U34" s="2"/>
      <c r="V34" s="2"/>
      <c r="W34" s="2"/>
      <c r="X34" s="2"/>
      <c r="Y34" s="2"/>
      <c r="Z34" s="2"/>
      <c r="AA34" s="2" t="s">
        <v>21</v>
      </c>
      <c r="AB34" s="38">
        <v>3</v>
      </c>
      <c r="AC34" s="49">
        <v>1.6</v>
      </c>
    </row>
    <row r="35" spans="1:29" ht="15" customHeight="1">
      <c r="A35" s="2">
        <v>12</v>
      </c>
      <c r="B35" s="78">
        <v>2</v>
      </c>
      <c r="C35" s="81" t="s">
        <v>37</v>
      </c>
      <c r="D35" s="40" t="s">
        <v>78</v>
      </c>
      <c r="E35" s="2" t="s">
        <v>4</v>
      </c>
      <c r="F35" s="2" t="s">
        <v>5</v>
      </c>
      <c r="G35" s="2"/>
      <c r="H35" s="78">
        <v>15</v>
      </c>
      <c r="I35" s="78">
        <v>30</v>
      </c>
      <c r="J35" s="78"/>
      <c r="K35" s="78"/>
      <c r="L35" s="78"/>
      <c r="M35" s="78"/>
      <c r="N35" s="78">
        <f>+H35+I35</f>
        <v>45</v>
      </c>
      <c r="O35" s="78"/>
      <c r="P35" s="78"/>
      <c r="Q35" s="78">
        <v>15</v>
      </c>
      <c r="R35" s="78">
        <v>30</v>
      </c>
      <c r="S35" s="78"/>
      <c r="T35" s="78"/>
      <c r="U35" s="78"/>
      <c r="V35" s="78"/>
      <c r="W35" s="78"/>
      <c r="X35" s="78"/>
      <c r="Y35" s="78"/>
      <c r="Z35" s="78"/>
      <c r="AA35" s="78" t="s">
        <v>20</v>
      </c>
      <c r="AB35" s="39">
        <v>4</v>
      </c>
      <c r="AC35" s="50">
        <v>2.2</v>
      </c>
    </row>
    <row r="36" spans="1:29" ht="15" customHeight="1">
      <c r="A36" s="2">
        <v>13</v>
      </c>
      <c r="B36" s="2">
        <v>2</v>
      </c>
      <c r="C36" s="81" t="s">
        <v>38</v>
      </c>
      <c r="D36" s="58" t="s">
        <v>79</v>
      </c>
      <c r="E36" s="2" t="s">
        <v>4</v>
      </c>
      <c r="F36" s="2" t="s">
        <v>5</v>
      </c>
      <c r="G36" s="2"/>
      <c r="H36" s="2">
        <v>15</v>
      </c>
      <c r="I36" s="2">
        <v>15</v>
      </c>
      <c r="J36" s="2"/>
      <c r="K36" s="2"/>
      <c r="L36" s="2"/>
      <c r="M36" s="2"/>
      <c r="N36" s="78">
        <f aca="true" t="shared" si="1" ref="N36:N42">+H36+I36</f>
        <v>30</v>
      </c>
      <c r="O36" s="2"/>
      <c r="P36" s="2"/>
      <c r="Q36" s="2">
        <v>15</v>
      </c>
      <c r="R36" s="2">
        <v>15</v>
      </c>
      <c r="S36" s="2"/>
      <c r="T36" s="2"/>
      <c r="U36" s="2"/>
      <c r="V36" s="2"/>
      <c r="W36" s="2"/>
      <c r="X36" s="2"/>
      <c r="Y36" s="2"/>
      <c r="Z36" s="2"/>
      <c r="AA36" s="2" t="s">
        <v>21</v>
      </c>
      <c r="AB36" s="38">
        <v>3</v>
      </c>
      <c r="AC36" s="49">
        <v>1.6</v>
      </c>
    </row>
    <row r="37" spans="1:29" ht="15" customHeight="1">
      <c r="A37" s="2">
        <v>14</v>
      </c>
      <c r="B37" s="2">
        <v>2</v>
      </c>
      <c r="C37" s="81" t="s">
        <v>39</v>
      </c>
      <c r="D37" s="40" t="s">
        <v>80</v>
      </c>
      <c r="E37" s="78" t="s">
        <v>3</v>
      </c>
      <c r="F37" s="78" t="s">
        <v>5</v>
      </c>
      <c r="G37" s="78"/>
      <c r="H37" s="78">
        <v>30</v>
      </c>
      <c r="I37" s="78"/>
      <c r="J37" s="78"/>
      <c r="K37" s="78"/>
      <c r="L37" s="78"/>
      <c r="M37" s="78"/>
      <c r="N37" s="78">
        <f t="shared" si="1"/>
        <v>30</v>
      </c>
      <c r="O37" s="78"/>
      <c r="P37" s="78"/>
      <c r="Q37" s="78">
        <v>30</v>
      </c>
      <c r="R37" s="78"/>
      <c r="S37" s="78"/>
      <c r="T37" s="78"/>
      <c r="U37" s="78"/>
      <c r="V37" s="78"/>
      <c r="W37" s="78"/>
      <c r="X37" s="78"/>
      <c r="Y37" s="78"/>
      <c r="Z37" s="78"/>
      <c r="AA37" s="78" t="s">
        <v>21</v>
      </c>
      <c r="AB37" s="39">
        <v>3</v>
      </c>
      <c r="AC37" s="50">
        <v>1.6</v>
      </c>
    </row>
    <row r="38" spans="1:29" ht="15" customHeight="1">
      <c r="A38" s="2">
        <v>15</v>
      </c>
      <c r="B38" s="2">
        <v>2</v>
      </c>
      <c r="C38" s="81" t="s">
        <v>40</v>
      </c>
      <c r="D38" s="41" t="s">
        <v>81</v>
      </c>
      <c r="E38" s="2" t="s">
        <v>4</v>
      </c>
      <c r="F38" s="2" t="s">
        <v>5</v>
      </c>
      <c r="G38" s="2"/>
      <c r="H38" s="77">
        <v>30</v>
      </c>
      <c r="I38" s="77">
        <v>30</v>
      </c>
      <c r="J38" s="77"/>
      <c r="K38" s="77"/>
      <c r="L38" s="77"/>
      <c r="M38" s="77"/>
      <c r="N38" s="78">
        <f t="shared" si="1"/>
        <v>60</v>
      </c>
      <c r="O38" s="77"/>
      <c r="P38" s="77"/>
      <c r="Q38" s="77">
        <v>30</v>
      </c>
      <c r="R38" s="77">
        <v>30</v>
      </c>
      <c r="S38" s="77"/>
      <c r="T38" s="77"/>
      <c r="U38" s="77"/>
      <c r="V38" s="77"/>
      <c r="W38" s="77"/>
      <c r="X38" s="77"/>
      <c r="Y38" s="77"/>
      <c r="Z38" s="77"/>
      <c r="AA38" s="77" t="s">
        <v>20</v>
      </c>
      <c r="AB38" s="62">
        <v>5</v>
      </c>
      <c r="AC38" s="51">
        <v>2.8</v>
      </c>
    </row>
    <row r="39" spans="1:29" ht="15" customHeight="1">
      <c r="A39" s="2">
        <v>16</v>
      </c>
      <c r="B39" s="2">
        <v>2</v>
      </c>
      <c r="C39" s="81" t="s">
        <v>41</v>
      </c>
      <c r="D39" s="41" t="s">
        <v>82</v>
      </c>
      <c r="E39" s="2" t="s">
        <v>4</v>
      </c>
      <c r="F39" s="2" t="s">
        <v>5</v>
      </c>
      <c r="G39" s="2" t="s">
        <v>17</v>
      </c>
      <c r="H39" s="77">
        <v>30</v>
      </c>
      <c r="I39" s="77">
        <v>30</v>
      </c>
      <c r="J39" s="77"/>
      <c r="K39" s="77"/>
      <c r="L39" s="77"/>
      <c r="M39" s="77"/>
      <c r="N39" s="78">
        <f t="shared" si="1"/>
        <v>60</v>
      </c>
      <c r="O39" s="77"/>
      <c r="P39" s="77"/>
      <c r="Q39" s="77">
        <v>30</v>
      </c>
      <c r="R39" s="77">
        <v>30</v>
      </c>
      <c r="S39" s="77"/>
      <c r="T39" s="77"/>
      <c r="U39" s="77"/>
      <c r="V39" s="77"/>
      <c r="W39" s="77"/>
      <c r="X39" s="77"/>
      <c r="Y39" s="77"/>
      <c r="Z39" s="77"/>
      <c r="AA39" s="77" t="s">
        <v>20</v>
      </c>
      <c r="AB39" s="62">
        <v>5</v>
      </c>
      <c r="AC39" s="51">
        <v>2.8</v>
      </c>
    </row>
    <row r="40" spans="1:29" ht="15" customHeight="1">
      <c r="A40" s="2">
        <v>17</v>
      </c>
      <c r="B40" s="2">
        <v>2</v>
      </c>
      <c r="C40" s="81" t="s">
        <v>42</v>
      </c>
      <c r="D40" s="41" t="s">
        <v>83</v>
      </c>
      <c r="E40" s="2" t="s">
        <v>3</v>
      </c>
      <c r="F40" s="2" t="s">
        <v>5</v>
      </c>
      <c r="G40" s="2" t="s">
        <v>17</v>
      </c>
      <c r="H40" s="77">
        <v>15</v>
      </c>
      <c r="I40" s="77">
        <v>15</v>
      </c>
      <c r="J40" s="77"/>
      <c r="K40" s="77"/>
      <c r="L40" s="77"/>
      <c r="M40" s="77"/>
      <c r="N40" s="78">
        <f t="shared" si="1"/>
        <v>30</v>
      </c>
      <c r="O40" s="77"/>
      <c r="P40" s="77"/>
      <c r="Q40" s="77">
        <v>15</v>
      </c>
      <c r="R40" s="77">
        <v>15</v>
      </c>
      <c r="S40" s="77"/>
      <c r="T40" s="77"/>
      <c r="U40" s="77"/>
      <c r="V40" s="77"/>
      <c r="W40" s="77"/>
      <c r="X40" s="77"/>
      <c r="Y40" s="77"/>
      <c r="Z40" s="77"/>
      <c r="AA40" s="77" t="s">
        <v>21</v>
      </c>
      <c r="AB40" s="62">
        <v>3</v>
      </c>
      <c r="AC40" s="51">
        <v>1.6</v>
      </c>
    </row>
    <row r="41" spans="1:29" ht="49.5" customHeight="1">
      <c r="A41" s="2">
        <v>18</v>
      </c>
      <c r="B41" s="2">
        <v>2</v>
      </c>
      <c r="C41" s="81" t="s">
        <v>35</v>
      </c>
      <c r="D41" s="41" t="s">
        <v>75</v>
      </c>
      <c r="E41" s="2" t="s">
        <v>3</v>
      </c>
      <c r="F41" s="2" t="s">
        <v>6</v>
      </c>
      <c r="G41" s="2"/>
      <c r="H41" s="77"/>
      <c r="I41" s="77">
        <v>60</v>
      </c>
      <c r="J41" s="77"/>
      <c r="K41" s="77"/>
      <c r="L41" s="77"/>
      <c r="M41" s="77"/>
      <c r="N41" s="78">
        <f t="shared" si="1"/>
        <v>60</v>
      </c>
      <c r="O41" s="77"/>
      <c r="P41" s="77"/>
      <c r="Q41" s="77"/>
      <c r="R41" s="77">
        <v>60</v>
      </c>
      <c r="S41" s="77"/>
      <c r="T41" s="77"/>
      <c r="U41" s="77"/>
      <c r="V41" s="77"/>
      <c r="W41" s="77"/>
      <c r="X41" s="77"/>
      <c r="Y41" s="77"/>
      <c r="Z41" s="77"/>
      <c r="AA41" s="77" t="s">
        <v>20</v>
      </c>
      <c r="AB41" s="62">
        <v>4</v>
      </c>
      <c r="AC41" s="51">
        <v>2.8</v>
      </c>
    </row>
    <row r="42" spans="1:29" ht="15" customHeight="1">
      <c r="A42" s="2">
        <v>19</v>
      </c>
      <c r="B42" s="2">
        <v>2</v>
      </c>
      <c r="C42" s="81" t="s">
        <v>36</v>
      </c>
      <c r="D42" s="58" t="s">
        <v>76</v>
      </c>
      <c r="E42" s="2" t="s">
        <v>3</v>
      </c>
      <c r="F42" s="2" t="s">
        <v>6</v>
      </c>
      <c r="G42" s="2"/>
      <c r="H42" s="2"/>
      <c r="I42" s="2">
        <v>30</v>
      </c>
      <c r="J42" s="2"/>
      <c r="K42" s="2"/>
      <c r="L42" s="2"/>
      <c r="M42" s="2"/>
      <c r="N42" s="2">
        <f t="shared" si="1"/>
        <v>30</v>
      </c>
      <c r="O42" s="2"/>
      <c r="P42" s="2"/>
      <c r="Q42" s="2"/>
      <c r="R42" s="2">
        <v>30</v>
      </c>
      <c r="S42" s="2"/>
      <c r="T42" s="2"/>
      <c r="U42" s="2"/>
      <c r="V42" s="2"/>
      <c r="W42" s="2"/>
      <c r="X42" s="2"/>
      <c r="Y42" s="2"/>
      <c r="Z42" s="2"/>
      <c r="AA42" s="2" t="s">
        <v>22</v>
      </c>
      <c r="AB42" s="38">
        <v>0</v>
      </c>
      <c r="AC42" s="49"/>
    </row>
    <row r="43" spans="1:29" ht="15" customHeight="1">
      <c r="A43" s="2"/>
      <c r="B43" s="78"/>
      <c r="C43" s="81"/>
      <c r="D43" s="46"/>
      <c r="E43" s="44"/>
      <c r="F43" s="44"/>
      <c r="G43" s="44"/>
      <c r="H43" s="45"/>
      <c r="I43" s="45"/>
      <c r="J43" s="45"/>
      <c r="K43" s="45"/>
      <c r="L43" s="45"/>
      <c r="M43" s="39"/>
      <c r="N43" s="39">
        <f>SUM(N34:N42)</f>
        <v>375</v>
      </c>
      <c r="O43" s="39"/>
      <c r="P43" s="39"/>
      <c r="Q43" s="39">
        <f>SUM(Q34:Q42)</f>
        <v>165</v>
      </c>
      <c r="R43" s="39">
        <f>SUM(R34:R42)</f>
        <v>210</v>
      </c>
      <c r="S43" s="39"/>
      <c r="T43" s="39"/>
      <c r="U43" s="39"/>
      <c r="V43" s="39"/>
      <c r="W43" s="39"/>
      <c r="X43" s="39"/>
      <c r="Y43" s="39"/>
      <c r="Z43" s="39"/>
      <c r="AA43" s="39"/>
      <c r="AB43" s="39">
        <f>SUM(AB34:AB42)</f>
        <v>30</v>
      </c>
      <c r="AC43" s="61">
        <f>SUM(AC34:AC42)</f>
        <v>17</v>
      </c>
    </row>
    <row r="44" spans="1:29" ht="15" customHeight="1">
      <c r="A44" s="2"/>
      <c r="B44" s="78"/>
      <c r="C44" s="81"/>
      <c r="D44" s="40"/>
      <c r="E44" s="2"/>
      <c r="F44" s="2"/>
      <c r="G44" s="2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39"/>
      <c r="AC44" s="50"/>
    </row>
    <row r="45" spans="1:29" ht="15" customHeight="1">
      <c r="A45" s="2">
        <v>20</v>
      </c>
      <c r="B45" s="78">
        <v>3</v>
      </c>
      <c r="C45" s="81" t="s">
        <v>43</v>
      </c>
      <c r="D45" s="40" t="s">
        <v>84</v>
      </c>
      <c r="E45" s="2" t="s">
        <v>4</v>
      </c>
      <c r="F45" s="2" t="s">
        <v>5</v>
      </c>
      <c r="G45" s="2" t="s">
        <v>17</v>
      </c>
      <c r="H45" s="78">
        <v>30</v>
      </c>
      <c r="I45" s="78">
        <v>15</v>
      </c>
      <c r="J45" s="78"/>
      <c r="K45" s="78"/>
      <c r="L45" s="78"/>
      <c r="M45" s="78"/>
      <c r="N45" s="78">
        <f>+H45+I45</f>
        <v>45</v>
      </c>
      <c r="O45" s="78"/>
      <c r="P45" s="78"/>
      <c r="Q45" s="78"/>
      <c r="R45" s="78"/>
      <c r="S45" s="78">
        <v>30</v>
      </c>
      <c r="T45" s="78">
        <v>15</v>
      </c>
      <c r="U45" s="78"/>
      <c r="V45" s="78"/>
      <c r="W45" s="78"/>
      <c r="X45" s="78"/>
      <c r="Y45" s="78"/>
      <c r="Z45" s="78"/>
      <c r="AA45" s="78" t="s">
        <v>20</v>
      </c>
      <c r="AB45" s="39">
        <v>4</v>
      </c>
      <c r="AC45" s="50">
        <v>2.2</v>
      </c>
    </row>
    <row r="46" spans="1:29" ht="15" customHeight="1">
      <c r="A46" s="2">
        <v>21</v>
      </c>
      <c r="B46" s="2">
        <v>3</v>
      </c>
      <c r="C46" s="81" t="s">
        <v>44</v>
      </c>
      <c r="D46" s="58" t="s">
        <v>27</v>
      </c>
      <c r="E46" s="2" t="s">
        <v>4</v>
      </c>
      <c r="F46" s="2" t="s">
        <v>5</v>
      </c>
      <c r="G46" s="2" t="s">
        <v>17</v>
      </c>
      <c r="H46" s="2">
        <v>30</v>
      </c>
      <c r="I46" s="2">
        <v>15</v>
      </c>
      <c r="J46" s="2"/>
      <c r="K46" s="2"/>
      <c r="L46" s="2"/>
      <c r="M46" s="2"/>
      <c r="N46" s="78">
        <f aca="true" t="shared" si="2" ref="N46:N52">+H46+I46</f>
        <v>45</v>
      </c>
      <c r="O46" s="2"/>
      <c r="P46" s="2"/>
      <c r="Q46" s="2"/>
      <c r="R46" s="2"/>
      <c r="S46" s="2">
        <v>30</v>
      </c>
      <c r="T46" s="2">
        <v>15</v>
      </c>
      <c r="U46" s="2"/>
      <c r="V46" s="2"/>
      <c r="W46" s="2"/>
      <c r="X46" s="2"/>
      <c r="Y46" s="2"/>
      <c r="Z46" s="2"/>
      <c r="AA46" s="2" t="s">
        <v>20</v>
      </c>
      <c r="AB46" s="38">
        <v>4</v>
      </c>
      <c r="AC46" s="49">
        <v>2.2</v>
      </c>
    </row>
    <row r="47" spans="1:29" ht="15" customHeight="1">
      <c r="A47" s="2">
        <v>22</v>
      </c>
      <c r="B47" s="2">
        <v>3</v>
      </c>
      <c r="C47" s="81" t="s">
        <v>45</v>
      </c>
      <c r="D47" s="58" t="s">
        <v>85</v>
      </c>
      <c r="E47" s="2" t="s">
        <v>4</v>
      </c>
      <c r="F47" s="2" t="s">
        <v>5</v>
      </c>
      <c r="G47" s="2"/>
      <c r="H47" s="2">
        <v>15</v>
      </c>
      <c r="I47" s="2"/>
      <c r="J47" s="2">
        <v>30</v>
      </c>
      <c r="K47" s="2"/>
      <c r="L47" s="2"/>
      <c r="M47" s="2"/>
      <c r="N47" s="78">
        <v>45</v>
      </c>
      <c r="O47" s="2"/>
      <c r="P47" s="2"/>
      <c r="Q47" s="2"/>
      <c r="R47" s="2"/>
      <c r="S47" s="2">
        <v>15</v>
      </c>
      <c r="T47" s="2">
        <v>30</v>
      </c>
      <c r="U47" s="2"/>
      <c r="V47" s="2"/>
      <c r="W47" s="2"/>
      <c r="X47" s="2"/>
      <c r="Y47" s="2"/>
      <c r="Z47" s="2"/>
      <c r="AA47" s="2" t="s">
        <v>20</v>
      </c>
      <c r="AB47" s="38">
        <v>4</v>
      </c>
      <c r="AC47" s="49">
        <v>2.2</v>
      </c>
    </row>
    <row r="48" spans="1:29" ht="15" customHeight="1">
      <c r="A48" s="2">
        <v>23</v>
      </c>
      <c r="B48" s="2">
        <v>3</v>
      </c>
      <c r="C48" s="81" t="s">
        <v>46</v>
      </c>
      <c r="D48" s="58" t="s">
        <v>86</v>
      </c>
      <c r="E48" s="2" t="s">
        <v>4</v>
      </c>
      <c r="F48" s="2" t="s">
        <v>5</v>
      </c>
      <c r="G48" s="2"/>
      <c r="H48" s="2">
        <v>15</v>
      </c>
      <c r="I48" s="2">
        <v>15</v>
      </c>
      <c r="J48" s="2"/>
      <c r="K48" s="2"/>
      <c r="L48" s="2"/>
      <c r="M48" s="2"/>
      <c r="N48" s="78">
        <f t="shared" si="2"/>
        <v>30</v>
      </c>
      <c r="O48" s="2"/>
      <c r="P48" s="2"/>
      <c r="Q48" s="2"/>
      <c r="R48" s="2"/>
      <c r="S48" s="2">
        <v>15</v>
      </c>
      <c r="T48" s="2">
        <v>15</v>
      </c>
      <c r="U48" s="2"/>
      <c r="V48" s="2"/>
      <c r="W48" s="2"/>
      <c r="X48" s="2"/>
      <c r="Y48" s="2"/>
      <c r="Z48" s="2"/>
      <c r="AA48" s="2" t="s">
        <v>21</v>
      </c>
      <c r="AB48" s="38">
        <v>3</v>
      </c>
      <c r="AC48" s="49">
        <v>1.6</v>
      </c>
    </row>
    <row r="49" spans="1:29" ht="15" customHeight="1">
      <c r="A49" s="2">
        <v>24</v>
      </c>
      <c r="B49" s="2">
        <v>3</v>
      </c>
      <c r="C49" s="81" t="s">
        <v>47</v>
      </c>
      <c r="D49" s="58" t="s">
        <v>87</v>
      </c>
      <c r="E49" s="2" t="s">
        <v>4</v>
      </c>
      <c r="F49" s="2" t="s">
        <v>5</v>
      </c>
      <c r="G49" s="2"/>
      <c r="H49" s="2">
        <v>15</v>
      </c>
      <c r="I49" s="2">
        <v>15</v>
      </c>
      <c r="J49" s="2"/>
      <c r="K49" s="2"/>
      <c r="L49" s="2"/>
      <c r="M49" s="2"/>
      <c r="N49" s="78">
        <f t="shared" si="2"/>
        <v>30</v>
      </c>
      <c r="O49" s="2"/>
      <c r="P49" s="2"/>
      <c r="Q49" s="2"/>
      <c r="R49" s="2"/>
      <c r="S49" s="2">
        <v>15</v>
      </c>
      <c r="T49" s="2">
        <v>15</v>
      </c>
      <c r="U49" s="2"/>
      <c r="V49" s="2"/>
      <c r="W49" s="2"/>
      <c r="X49" s="2"/>
      <c r="Y49" s="2"/>
      <c r="Z49" s="2"/>
      <c r="AA49" s="2" t="s">
        <v>21</v>
      </c>
      <c r="AB49" s="38">
        <v>3</v>
      </c>
      <c r="AC49" s="49">
        <v>1.6</v>
      </c>
    </row>
    <row r="50" spans="1:29" ht="15" customHeight="1">
      <c r="A50" s="2">
        <v>25</v>
      </c>
      <c r="B50" s="2">
        <v>3</v>
      </c>
      <c r="C50" s="81" t="s">
        <v>48</v>
      </c>
      <c r="D50" s="58" t="s">
        <v>89</v>
      </c>
      <c r="E50" s="2" t="s">
        <v>4</v>
      </c>
      <c r="F50" s="2" t="s">
        <v>5</v>
      </c>
      <c r="G50" s="2" t="s">
        <v>17</v>
      </c>
      <c r="H50" s="77">
        <v>30</v>
      </c>
      <c r="I50" s="77"/>
      <c r="J50" s="77"/>
      <c r="K50" s="77"/>
      <c r="L50" s="77"/>
      <c r="M50" s="77"/>
      <c r="N50" s="78">
        <f>+H50+I50</f>
        <v>30</v>
      </c>
      <c r="O50" s="77"/>
      <c r="P50" s="77"/>
      <c r="Q50" s="77"/>
      <c r="R50" s="77"/>
      <c r="S50" s="77">
        <v>30</v>
      </c>
      <c r="T50" s="77"/>
      <c r="U50" s="77"/>
      <c r="V50" s="77"/>
      <c r="W50" s="77"/>
      <c r="X50" s="77"/>
      <c r="Y50" s="77"/>
      <c r="Z50" s="77"/>
      <c r="AA50" s="77" t="s">
        <v>21</v>
      </c>
      <c r="AB50" s="63">
        <v>3</v>
      </c>
      <c r="AC50" s="49">
        <v>1.6</v>
      </c>
    </row>
    <row r="51" spans="1:29" ht="15" customHeight="1">
      <c r="A51" s="2">
        <v>26</v>
      </c>
      <c r="B51" s="2">
        <v>3</v>
      </c>
      <c r="C51" s="81"/>
      <c r="D51" s="42" t="s">
        <v>130</v>
      </c>
      <c r="E51" s="2" t="s">
        <v>4</v>
      </c>
      <c r="F51" s="2" t="s">
        <v>6</v>
      </c>
      <c r="G51" s="2" t="s">
        <v>17</v>
      </c>
      <c r="H51" s="2">
        <v>40</v>
      </c>
      <c r="I51" s="2">
        <v>20</v>
      </c>
      <c r="J51" s="2"/>
      <c r="K51" s="2"/>
      <c r="L51" s="2"/>
      <c r="M51" s="2"/>
      <c r="N51" s="78">
        <f t="shared" si="2"/>
        <v>60</v>
      </c>
      <c r="O51" s="2"/>
      <c r="P51" s="2"/>
      <c r="Q51" s="2"/>
      <c r="R51" s="2"/>
      <c r="S51" s="2">
        <v>40</v>
      </c>
      <c r="T51" s="2">
        <v>20</v>
      </c>
      <c r="U51" s="2"/>
      <c r="V51" s="2"/>
      <c r="W51" s="2"/>
      <c r="X51" s="2"/>
      <c r="Y51" s="2"/>
      <c r="Z51" s="2"/>
      <c r="AA51" s="2" t="s">
        <v>21</v>
      </c>
      <c r="AB51" s="38">
        <v>6</v>
      </c>
      <c r="AC51" s="49">
        <v>3.2</v>
      </c>
    </row>
    <row r="52" spans="1:29" ht="15" customHeight="1">
      <c r="A52" s="2">
        <v>27</v>
      </c>
      <c r="B52" s="78">
        <v>3</v>
      </c>
      <c r="C52" s="81"/>
      <c r="D52" s="42" t="s">
        <v>131</v>
      </c>
      <c r="E52" s="2" t="s">
        <v>3</v>
      </c>
      <c r="F52" s="2" t="s">
        <v>6</v>
      </c>
      <c r="G52" s="2"/>
      <c r="H52" s="2">
        <v>20</v>
      </c>
      <c r="I52" s="2">
        <v>10</v>
      </c>
      <c r="J52" s="2"/>
      <c r="K52" s="2"/>
      <c r="L52" s="2"/>
      <c r="M52" s="2"/>
      <c r="N52" s="78">
        <f t="shared" si="2"/>
        <v>30</v>
      </c>
      <c r="O52" s="2"/>
      <c r="P52" s="2"/>
      <c r="Q52" s="2"/>
      <c r="R52" s="2"/>
      <c r="S52" s="2">
        <v>20</v>
      </c>
      <c r="T52" s="2">
        <v>10</v>
      </c>
      <c r="U52" s="2"/>
      <c r="V52" s="2"/>
      <c r="W52" s="2"/>
      <c r="X52" s="2"/>
      <c r="Y52" s="2"/>
      <c r="Z52" s="2"/>
      <c r="AA52" s="2" t="s">
        <v>21</v>
      </c>
      <c r="AB52" s="38">
        <v>3</v>
      </c>
      <c r="AC52" s="50">
        <v>1.6</v>
      </c>
    </row>
    <row r="53" spans="1:29" ht="15" customHeight="1">
      <c r="A53" s="2"/>
      <c r="B53" s="78"/>
      <c r="C53" s="81"/>
      <c r="D53" s="28"/>
      <c r="E53" s="2"/>
      <c r="F53" s="2"/>
      <c r="G53" s="2"/>
      <c r="H53" s="78"/>
      <c r="I53" s="78"/>
      <c r="J53" s="78"/>
      <c r="K53" s="78"/>
      <c r="L53" s="78"/>
      <c r="M53" s="39"/>
      <c r="N53" s="39">
        <f>SUM(N45:N52)</f>
        <v>315</v>
      </c>
      <c r="O53" s="39"/>
      <c r="P53" s="39"/>
      <c r="Q53" s="39"/>
      <c r="R53" s="39"/>
      <c r="S53" s="39">
        <f>SUM(S45:S52)</f>
        <v>195</v>
      </c>
      <c r="T53" s="39">
        <f>SUM(T45:T52)</f>
        <v>120</v>
      </c>
      <c r="U53" s="39"/>
      <c r="V53" s="39"/>
      <c r="W53" s="39"/>
      <c r="X53" s="39"/>
      <c r="Y53" s="39"/>
      <c r="Z53" s="39"/>
      <c r="AA53" s="39"/>
      <c r="AB53" s="39">
        <f>SUM(AB45:AB52)</f>
        <v>30</v>
      </c>
      <c r="AC53" s="61">
        <f>SUM(AC45:AC52)</f>
        <v>16.200000000000003</v>
      </c>
    </row>
    <row r="54" spans="1:29" ht="15" customHeight="1">
      <c r="A54" s="2"/>
      <c r="B54" s="78"/>
      <c r="C54" s="81"/>
      <c r="D54" s="42"/>
      <c r="E54" s="2"/>
      <c r="F54" s="2"/>
      <c r="G54" s="2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39"/>
      <c r="AC54" s="50"/>
    </row>
    <row r="55" spans="1:29" ht="15" customHeight="1">
      <c r="A55" s="2">
        <v>28</v>
      </c>
      <c r="B55" s="2">
        <v>4</v>
      </c>
      <c r="C55" s="81" t="s">
        <v>49</v>
      </c>
      <c r="D55" s="40" t="s">
        <v>88</v>
      </c>
      <c r="E55" s="2" t="s">
        <v>4</v>
      </c>
      <c r="F55" s="2" t="s">
        <v>5</v>
      </c>
      <c r="G55" s="2" t="s">
        <v>17</v>
      </c>
      <c r="H55" s="78">
        <v>30</v>
      </c>
      <c r="I55" s="78"/>
      <c r="J55" s="78"/>
      <c r="K55" s="78"/>
      <c r="L55" s="78"/>
      <c r="M55" s="78"/>
      <c r="N55" s="78">
        <f>+H55+I55</f>
        <v>30</v>
      </c>
      <c r="O55" s="78"/>
      <c r="P55" s="78"/>
      <c r="Q55" s="78"/>
      <c r="R55" s="78"/>
      <c r="S55" s="78"/>
      <c r="T55" s="78"/>
      <c r="U55" s="78">
        <v>30</v>
      </c>
      <c r="V55" s="78"/>
      <c r="W55" s="78"/>
      <c r="X55" s="78"/>
      <c r="Y55" s="78"/>
      <c r="Z55" s="78"/>
      <c r="AA55" s="78" t="s">
        <v>21</v>
      </c>
      <c r="AB55" s="39">
        <v>3</v>
      </c>
      <c r="AC55" s="49">
        <v>1.6</v>
      </c>
    </row>
    <row r="56" spans="1:29" ht="14.25" customHeight="1">
      <c r="A56" s="2">
        <v>29</v>
      </c>
      <c r="B56" s="2">
        <v>4</v>
      </c>
      <c r="C56" s="81" t="s">
        <v>50</v>
      </c>
      <c r="D56" s="64" t="s">
        <v>90</v>
      </c>
      <c r="E56" s="2" t="s">
        <v>4</v>
      </c>
      <c r="F56" s="2" t="s">
        <v>5</v>
      </c>
      <c r="G56" s="2" t="s">
        <v>17</v>
      </c>
      <c r="H56" s="2">
        <v>15</v>
      </c>
      <c r="I56" s="2"/>
      <c r="J56" s="2">
        <v>30</v>
      </c>
      <c r="K56" s="2"/>
      <c r="L56" s="2"/>
      <c r="M56" s="2"/>
      <c r="N56" s="78">
        <v>45</v>
      </c>
      <c r="O56" s="2"/>
      <c r="P56" s="2"/>
      <c r="Q56" s="2"/>
      <c r="R56" s="2"/>
      <c r="S56" s="2"/>
      <c r="T56" s="2"/>
      <c r="U56" s="2">
        <v>15</v>
      </c>
      <c r="V56" s="2">
        <v>30</v>
      </c>
      <c r="W56" s="2"/>
      <c r="X56" s="2"/>
      <c r="Y56" s="2"/>
      <c r="Z56" s="2"/>
      <c r="AA56" s="2" t="s">
        <v>20</v>
      </c>
      <c r="AB56" s="38">
        <v>5</v>
      </c>
      <c r="AC56" s="49">
        <v>2.2</v>
      </c>
    </row>
    <row r="57" spans="1:29" ht="15" customHeight="1">
      <c r="A57" s="2">
        <v>30</v>
      </c>
      <c r="B57" s="2">
        <v>4</v>
      </c>
      <c r="C57" s="81" t="s">
        <v>51</v>
      </c>
      <c r="D57" s="64" t="s">
        <v>91</v>
      </c>
      <c r="E57" s="2" t="s">
        <v>4</v>
      </c>
      <c r="F57" s="2" t="s">
        <v>5</v>
      </c>
      <c r="G57" s="2" t="s">
        <v>17</v>
      </c>
      <c r="H57" s="2"/>
      <c r="I57" s="2">
        <v>15</v>
      </c>
      <c r="J57" s="2"/>
      <c r="K57" s="2"/>
      <c r="L57" s="2"/>
      <c r="M57" s="2"/>
      <c r="N57" s="78">
        <v>15</v>
      </c>
      <c r="O57" s="2"/>
      <c r="P57" s="2"/>
      <c r="Q57" s="2"/>
      <c r="R57" s="2"/>
      <c r="S57" s="2"/>
      <c r="T57" s="2"/>
      <c r="U57" s="2"/>
      <c r="V57" s="2">
        <v>15</v>
      </c>
      <c r="W57" s="2"/>
      <c r="X57" s="2"/>
      <c r="Y57" s="2"/>
      <c r="Z57" s="2"/>
      <c r="AA57" s="2" t="s">
        <v>22</v>
      </c>
      <c r="AB57" s="38">
        <v>2</v>
      </c>
      <c r="AC57" s="49">
        <v>1</v>
      </c>
    </row>
    <row r="58" spans="1:29" ht="15" customHeight="1">
      <c r="A58" s="2">
        <v>31</v>
      </c>
      <c r="B58" s="2">
        <v>4</v>
      </c>
      <c r="C58" s="81" t="s">
        <v>52</v>
      </c>
      <c r="D58" s="58" t="s">
        <v>92</v>
      </c>
      <c r="E58" s="2" t="s">
        <v>4</v>
      </c>
      <c r="F58" s="2" t="s">
        <v>5</v>
      </c>
      <c r="G58" s="2"/>
      <c r="H58" s="2">
        <v>30</v>
      </c>
      <c r="I58" s="2"/>
      <c r="J58" s="2">
        <v>30</v>
      </c>
      <c r="K58" s="2"/>
      <c r="L58" s="2"/>
      <c r="M58" s="2"/>
      <c r="N58" s="78">
        <v>60</v>
      </c>
      <c r="O58" s="2"/>
      <c r="P58" s="2"/>
      <c r="Q58" s="2"/>
      <c r="R58" s="2"/>
      <c r="S58" s="2"/>
      <c r="T58" s="2"/>
      <c r="U58" s="2">
        <v>30</v>
      </c>
      <c r="V58" s="2">
        <v>30</v>
      </c>
      <c r="W58" s="2"/>
      <c r="X58" s="2"/>
      <c r="Y58" s="2"/>
      <c r="Z58" s="2"/>
      <c r="AA58" s="2" t="s">
        <v>20</v>
      </c>
      <c r="AB58" s="38">
        <v>5</v>
      </c>
      <c r="AC58" s="49">
        <v>2.8</v>
      </c>
    </row>
    <row r="59" spans="1:29" ht="15" customHeight="1">
      <c r="A59" s="2">
        <v>32</v>
      </c>
      <c r="B59" s="78">
        <v>4</v>
      </c>
      <c r="C59" s="81" t="s">
        <v>53</v>
      </c>
      <c r="D59" s="58" t="s">
        <v>93</v>
      </c>
      <c r="E59" s="2" t="s">
        <v>4</v>
      </c>
      <c r="F59" s="2" t="s">
        <v>5</v>
      </c>
      <c r="G59" s="2" t="s">
        <v>17</v>
      </c>
      <c r="H59" s="2">
        <v>15</v>
      </c>
      <c r="I59" s="2">
        <v>15</v>
      </c>
      <c r="J59" s="2"/>
      <c r="K59" s="2"/>
      <c r="L59" s="2"/>
      <c r="M59" s="2"/>
      <c r="N59" s="78">
        <v>30</v>
      </c>
      <c r="O59" s="2"/>
      <c r="P59" s="2"/>
      <c r="Q59" s="2"/>
      <c r="R59" s="2"/>
      <c r="S59" s="2"/>
      <c r="T59" s="2"/>
      <c r="U59" s="2">
        <v>15</v>
      </c>
      <c r="V59" s="2">
        <v>15</v>
      </c>
      <c r="W59" s="2"/>
      <c r="X59" s="2"/>
      <c r="Y59" s="2"/>
      <c r="Z59" s="2"/>
      <c r="AA59" s="2" t="s">
        <v>21</v>
      </c>
      <c r="AB59" s="38">
        <v>3</v>
      </c>
      <c r="AC59" s="50">
        <v>1.6</v>
      </c>
    </row>
    <row r="60" spans="1:29" ht="15" customHeight="1">
      <c r="A60" s="2">
        <v>33</v>
      </c>
      <c r="B60" s="78">
        <v>4</v>
      </c>
      <c r="C60" s="81" t="s">
        <v>54</v>
      </c>
      <c r="D60" s="58" t="s">
        <v>94</v>
      </c>
      <c r="E60" s="2" t="s">
        <v>4</v>
      </c>
      <c r="F60" s="2" t="s">
        <v>5</v>
      </c>
      <c r="G60" s="2" t="s">
        <v>17</v>
      </c>
      <c r="H60" s="2">
        <v>30</v>
      </c>
      <c r="I60" s="2"/>
      <c r="J60" s="2"/>
      <c r="K60" s="2"/>
      <c r="L60" s="2"/>
      <c r="M60" s="2"/>
      <c r="N60" s="78">
        <v>30</v>
      </c>
      <c r="O60" s="2"/>
      <c r="P60" s="2"/>
      <c r="Q60" s="2"/>
      <c r="R60" s="2"/>
      <c r="S60" s="2"/>
      <c r="T60" s="2"/>
      <c r="U60" s="2">
        <v>30</v>
      </c>
      <c r="V60" s="2"/>
      <c r="W60" s="2"/>
      <c r="X60" s="2"/>
      <c r="Y60" s="2"/>
      <c r="Z60" s="2"/>
      <c r="AA60" s="2" t="s">
        <v>21</v>
      </c>
      <c r="AB60" s="38">
        <v>3</v>
      </c>
      <c r="AC60" s="50">
        <v>1.6</v>
      </c>
    </row>
    <row r="61" spans="1:29" ht="15" customHeight="1">
      <c r="A61" s="2">
        <v>34</v>
      </c>
      <c r="B61" s="78">
        <v>4</v>
      </c>
      <c r="C61" s="81"/>
      <c r="D61" s="42" t="s">
        <v>130</v>
      </c>
      <c r="E61" s="2" t="s">
        <v>4</v>
      </c>
      <c r="F61" s="2" t="s">
        <v>6</v>
      </c>
      <c r="G61" s="2" t="s">
        <v>17</v>
      </c>
      <c r="H61" s="2">
        <v>40</v>
      </c>
      <c r="I61" s="2">
        <v>20</v>
      </c>
      <c r="J61" s="2"/>
      <c r="K61" s="2"/>
      <c r="L61" s="2"/>
      <c r="M61" s="2"/>
      <c r="N61" s="78">
        <f aca="true" t="shared" si="3" ref="N61:N62">+H61+I61</f>
        <v>60</v>
      </c>
      <c r="O61" s="2"/>
      <c r="P61" s="2"/>
      <c r="Q61" s="2"/>
      <c r="R61" s="2"/>
      <c r="S61" s="2"/>
      <c r="T61" s="2"/>
      <c r="U61" s="2">
        <v>40</v>
      </c>
      <c r="V61" s="2">
        <v>20</v>
      </c>
      <c r="W61" s="2"/>
      <c r="X61" s="2"/>
      <c r="Y61" s="2"/>
      <c r="Z61" s="2"/>
      <c r="AA61" s="2" t="s">
        <v>21</v>
      </c>
      <c r="AB61" s="38">
        <v>6</v>
      </c>
      <c r="AC61" s="50">
        <v>3.2</v>
      </c>
    </row>
    <row r="62" spans="1:29" ht="15" customHeight="1">
      <c r="A62" s="2">
        <v>35</v>
      </c>
      <c r="B62" s="78">
        <v>4</v>
      </c>
      <c r="C62" s="81"/>
      <c r="D62" s="42" t="s">
        <v>131</v>
      </c>
      <c r="E62" s="2" t="s">
        <v>3</v>
      </c>
      <c r="F62" s="2" t="s">
        <v>6</v>
      </c>
      <c r="G62" s="2"/>
      <c r="H62" s="2">
        <v>20</v>
      </c>
      <c r="I62" s="2">
        <v>10</v>
      </c>
      <c r="J62" s="2"/>
      <c r="K62" s="2"/>
      <c r="L62" s="2"/>
      <c r="M62" s="2"/>
      <c r="N62" s="78">
        <f t="shared" si="3"/>
        <v>30</v>
      </c>
      <c r="O62" s="2"/>
      <c r="P62" s="2"/>
      <c r="Q62" s="2"/>
      <c r="R62" s="2"/>
      <c r="S62" s="2"/>
      <c r="T62" s="2"/>
      <c r="U62" s="2">
        <v>20</v>
      </c>
      <c r="V62" s="2">
        <v>10</v>
      </c>
      <c r="W62" s="2"/>
      <c r="X62" s="2"/>
      <c r="Y62" s="2"/>
      <c r="Z62" s="2"/>
      <c r="AA62" s="2" t="s">
        <v>21</v>
      </c>
      <c r="AB62" s="38">
        <v>3</v>
      </c>
      <c r="AC62" s="50">
        <v>1.6</v>
      </c>
    </row>
    <row r="63" spans="1:29" ht="15" customHeight="1">
      <c r="A63" s="2"/>
      <c r="B63" s="78"/>
      <c r="C63" s="81"/>
      <c r="D63" s="28"/>
      <c r="E63" s="2"/>
      <c r="F63" s="2"/>
      <c r="G63" s="2"/>
      <c r="H63" s="78"/>
      <c r="I63" s="78"/>
      <c r="J63" s="78"/>
      <c r="K63" s="78"/>
      <c r="L63" s="78"/>
      <c r="M63" s="39"/>
      <c r="N63" s="39">
        <f>SUM(N55:N62)</f>
        <v>300</v>
      </c>
      <c r="O63" s="39"/>
      <c r="P63" s="39"/>
      <c r="Q63" s="39"/>
      <c r="R63" s="39"/>
      <c r="S63" s="39"/>
      <c r="T63" s="39"/>
      <c r="U63" s="39">
        <f>SUM(U55:U62)</f>
        <v>180</v>
      </c>
      <c r="V63" s="39">
        <f>SUM(V55:V62)</f>
        <v>120</v>
      </c>
      <c r="W63" s="39"/>
      <c r="X63" s="39"/>
      <c r="Y63" s="39"/>
      <c r="Z63" s="39"/>
      <c r="AA63" s="39"/>
      <c r="AB63" s="39">
        <f>SUM(AB55:AB62)</f>
        <v>30</v>
      </c>
      <c r="AC63" s="61">
        <f>SUM(AC55:AC62)</f>
        <v>15.6</v>
      </c>
    </row>
    <row r="64" spans="1:29" ht="15" customHeight="1">
      <c r="A64" s="2"/>
      <c r="B64" s="78"/>
      <c r="C64" s="81"/>
      <c r="D64" s="42"/>
      <c r="E64" s="2"/>
      <c r="F64" s="2"/>
      <c r="G64" s="2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39"/>
      <c r="AC64" s="49"/>
    </row>
    <row r="65" spans="1:29" ht="15" customHeight="1">
      <c r="A65" s="2">
        <v>36</v>
      </c>
      <c r="B65" s="78">
        <v>5</v>
      </c>
      <c r="C65" s="81" t="s">
        <v>55</v>
      </c>
      <c r="D65" s="40" t="s">
        <v>95</v>
      </c>
      <c r="E65" s="2" t="s">
        <v>4</v>
      </c>
      <c r="F65" s="2" t="s">
        <v>5</v>
      </c>
      <c r="G65" s="2"/>
      <c r="H65" s="78">
        <v>15</v>
      </c>
      <c r="I65" s="78">
        <v>15</v>
      </c>
      <c r="J65" s="78"/>
      <c r="K65" s="78"/>
      <c r="L65" s="78"/>
      <c r="M65" s="78"/>
      <c r="N65" s="78">
        <f>+H65+I65</f>
        <v>30</v>
      </c>
      <c r="O65" s="78"/>
      <c r="P65" s="78"/>
      <c r="Q65" s="78"/>
      <c r="R65" s="78"/>
      <c r="S65" s="78"/>
      <c r="T65" s="78"/>
      <c r="U65" s="78"/>
      <c r="V65" s="78"/>
      <c r="W65" s="78">
        <v>15</v>
      </c>
      <c r="X65" s="78">
        <v>15</v>
      </c>
      <c r="Y65" s="78"/>
      <c r="Z65" s="78"/>
      <c r="AA65" s="78" t="s">
        <v>21</v>
      </c>
      <c r="AB65" s="66">
        <v>3</v>
      </c>
      <c r="AC65" s="49">
        <v>1.6</v>
      </c>
    </row>
    <row r="66" spans="1:29" ht="15" customHeight="1">
      <c r="A66" s="2">
        <v>37</v>
      </c>
      <c r="B66" s="78">
        <v>5</v>
      </c>
      <c r="C66" s="81" t="s">
        <v>56</v>
      </c>
      <c r="D66" s="58" t="s">
        <v>96</v>
      </c>
      <c r="E66" s="2" t="s">
        <v>4</v>
      </c>
      <c r="F66" s="2" t="s">
        <v>5</v>
      </c>
      <c r="G66" s="2" t="s">
        <v>17</v>
      </c>
      <c r="H66" s="2">
        <v>15</v>
      </c>
      <c r="I66" s="2">
        <v>15</v>
      </c>
      <c r="J66" s="2"/>
      <c r="K66" s="2"/>
      <c r="L66" s="2"/>
      <c r="M66" s="2"/>
      <c r="N66" s="78">
        <f aca="true" t="shared" si="4" ref="N66:N72">+H66+I66</f>
        <v>30</v>
      </c>
      <c r="O66" s="2"/>
      <c r="P66" s="2"/>
      <c r="Q66" s="2"/>
      <c r="R66" s="2"/>
      <c r="S66" s="2"/>
      <c r="T66" s="2"/>
      <c r="U66" s="2"/>
      <c r="V66" s="2"/>
      <c r="W66" s="2">
        <v>15</v>
      </c>
      <c r="X66" s="2">
        <v>15</v>
      </c>
      <c r="Y66" s="2"/>
      <c r="Z66" s="2"/>
      <c r="AA66" s="2" t="s">
        <v>20</v>
      </c>
      <c r="AB66" s="67">
        <v>4</v>
      </c>
      <c r="AC66" s="49">
        <v>1.6</v>
      </c>
    </row>
    <row r="67" spans="1:29" ht="15" customHeight="1">
      <c r="A67" s="2">
        <v>38</v>
      </c>
      <c r="B67" s="78">
        <v>5</v>
      </c>
      <c r="C67" s="81" t="s">
        <v>57</v>
      </c>
      <c r="D67" s="58" t="s">
        <v>97</v>
      </c>
      <c r="E67" s="2" t="s">
        <v>4</v>
      </c>
      <c r="F67" s="2" t="s">
        <v>5</v>
      </c>
      <c r="G67" s="2" t="s">
        <v>17</v>
      </c>
      <c r="H67" s="2">
        <v>15</v>
      </c>
      <c r="I67" s="2"/>
      <c r="J67" s="2">
        <v>30</v>
      </c>
      <c r="K67" s="2"/>
      <c r="L67" s="2"/>
      <c r="M67" s="2"/>
      <c r="N67" s="78">
        <v>45</v>
      </c>
      <c r="O67" s="2"/>
      <c r="P67" s="2"/>
      <c r="Q67" s="2"/>
      <c r="R67" s="2"/>
      <c r="S67" s="2"/>
      <c r="T67" s="2"/>
      <c r="U67" s="2"/>
      <c r="V67" s="2"/>
      <c r="W67" s="2">
        <v>15</v>
      </c>
      <c r="X67" s="2">
        <v>30</v>
      </c>
      <c r="Y67" s="2"/>
      <c r="Z67" s="2"/>
      <c r="AA67" s="2" t="s">
        <v>20</v>
      </c>
      <c r="AB67" s="67">
        <v>4</v>
      </c>
      <c r="AC67" s="51">
        <v>2.2</v>
      </c>
    </row>
    <row r="68" spans="1:29" ht="15" customHeight="1">
      <c r="A68" s="2">
        <v>39</v>
      </c>
      <c r="B68" s="78">
        <v>5</v>
      </c>
      <c r="C68" s="81" t="s">
        <v>58</v>
      </c>
      <c r="D68" s="58" t="s">
        <v>98</v>
      </c>
      <c r="E68" s="2" t="s">
        <v>4</v>
      </c>
      <c r="F68" s="2" t="s">
        <v>5</v>
      </c>
      <c r="G68" s="2" t="s">
        <v>17</v>
      </c>
      <c r="H68" s="77">
        <v>15</v>
      </c>
      <c r="I68" s="77">
        <v>15</v>
      </c>
      <c r="J68" s="77"/>
      <c r="K68" s="77"/>
      <c r="L68" s="77"/>
      <c r="M68" s="77"/>
      <c r="N68" s="78">
        <v>30</v>
      </c>
      <c r="O68" s="77"/>
      <c r="P68" s="77"/>
      <c r="Q68" s="77"/>
      <c r="R68" s="77"/>
      <c r="S68" s="77"/>
      <c r="T68" s="77"/>
      <c r="U68" s="77"/>
      <c r="V68" s="77"/>
      <c r="W68" s="77">
        <v>15</v>
      </c>
      <c r="X68" s="77">
        <v>15</v>
      </c>
      <c r="Y68" s="77"/>
      <c r="Z68" s="77"/>
      <c r="AA68" s="77" t="s">
        <v>21</v>
      </c>
      <c r="AB68" s="63">
        <v>3</v>
      </c>
      <c r="AC68" s="51">
        <v>1.6</v>
      </c>
    </row>
    <row r="69" spans="1:29" ht="15" customHeight="1">
      <c r="A69" s="2">
        <v>40</v>
      </c>
      <c r="B69" s="78">
        <v>5</v>
      </c>
      <c r="C69" s="81" t="s">
        <v>19</v>
      </c>
      <c r="D69" s="42" t="s">
        <v>130</v>
      </c>
      <c r="E69" s="2" t="s">
        <v>4</v>
      </c>
      <c r="F69" s="2" t="s">
        <v>6</v>
      </c>
      <c r="G69" s="2" t="s">
        <v>17</v>
      </c>
      <c r="H69" s="77">
        <v>40</v>
      </c>
      <c r="I69" s="77">
        <v>20</v>
      </c>
      <c r="J69" s="77"/>
      <c r="K69" s="77"/>
      <c r="L69" s="77"/>
      <c r="M69" s="77"/>
      <c r="N69" s="78">
        <f t="shared" si="4"/>
        <v>60</v>
      </c>
      <c r="O69" s="77"/>
      <c r="P69" s="77"/>
      <c r="Q69" s="77"/>
      <c r="R69" s="77"/>
      <c r="S69" s="77"/>
      <c r="T69" s="77"/>
      <c r="U69" s="77"/>
      <c r="V69" s="77"/>
      <c r="W69" s="77">
        <v>40</v>
      </c>
      <c r="X69" s="77">
        <v>20</v>
      </c>
      <c r="Y69" s="77"/>
      <c r="Z69" s="77"/>
      <c r="AA69" s="77" t="s">
        <v>21</v>
      </c>
      <c r="AB69" s="63">
        <v>6</v>
      </c>
      <c r="AC69" s="49">
        <v>3.2</v>
      </c>
    </row>
    <row r="70" spans="1:32" ht="15" customHeight="1">
      <c r="A70" s="2">
        <v>41</v>
      </c>
      <c r="B70" s="78">
        <v>5</v>
      </c>
      <c r="C70" s="81"/>
      <c r="D70" s="68" t="s">
        <v>146</v>
      </c>
      <c r="E70" s="2" t="s">
        <v>4</v>
      </c>
      <c r="F70" s="2" t="s">
        <v>6</v>
      </c>
      <c r="G70" s="2" t="s">
        <v>17</v>
      </c>
      <c r="H70" s="2">
        <v>15</v>
      </c>
      <c r="I70" s="2"/>
      <c r="J70" s="2"/>
      <c r="K70" s="2"/>
      <c r="L70" s="2"/>
      <c r="M70" s="2"/>
      <c r="N70" s="78">
        <f t="shared" si="4"/>
        <v>15</v>
      </c>
      <c r="O70" s="2"/>
      <c r="P70" s="2"/>
      <c r="Q70" s="2"/>
      <c r="R70" s="2"/>
      <c r="S70" s="2"/>
      <c r="T70" s="2"/>
      <c r="U70" s="2"/>
      <c r="V70" s="2"/>
      <c r="W70" s="2">
        <v>15</v>
      </c>
      <c r="X70" s="2"/>
      <c r="Y70" s="2"/>
      <c r="Z70" s="2"/>
      <c r="AA70" s="2" t="s">
        <v>21</v>
      </c>
      <c r="AB70" s="38">
        <v>2</v>
      </c>
      <c r="AC70" s="49">
        <v>1</v>
      </c>
      <c r="AF70" s="1" t="s">
        <v>19</v>
      </c>
    </row>
    <row r="71" spans="1:29" ht="15" customHeight="1">
      <c r="A71" s="2">
        <v>42</v>
      </c>
      <c r="B71" s="78">
        <v>5</v>
      </c>
      <c r="C71" s="81" t="s">
        <v>59</v>
      </c>
      <c r="D71" s="42" t="s">
        <v>99</v>
      </c>
      <c r="E71" s="2" t="s">
        <v>4</v>
      </c>
      <c r="F71" s="2" t="s">
        <v>5</v>
      </c>
      <c r="G71" s="2"/>
      <c r="H71" s="2">
        <v>15</v>
      </c>
      <c r="I71" s="2"/>
      <c r="J71" s="2"/>
      <c r="K71" s="2"/>
      <c r="L71" s="2"/>
      <c r="M71" s="2"/>
      <c r="N71" s="2">
        <f t="shared" si="4"/>
        <v>15</v>
      </c>
      <c r="O71" s="2"/>
      <c r="P71" s="2"/>
      <c r="Q71" s="2"/>
      <c r="R71" s="2"/>
      <c r="S71" s="2"/>
      <c r="T71" s="2"/>
      <c r="U71" s="2"/>
      <c r="V71" s="2"/>
      <c r="W71" s="2">
        <v>15</v>
      </c>
      <c r="X71" s="2"/>
      <c r="Y71" s="2"/>
      <c r="Z71" s="2"/>
      <c r="AA71" s="2" t="s">
        <v>22</v>
      </c>
      <c r="AB71" s="38">
        <v>1</v>
      </c>
      <c r="AC71" s="49">
        <v>0.6</v>
      </c>
    </row>
    <row r="72" spans="1:29" ht="15" customHeight="1">
      <c r="A72" s="2">
        <v>43</v>
      </c>
      <c r="B72" s="78">
        <v>5</v>
      </c>
      <c r="C72" s="81" t="s">
        <v>60</v>
      </c>
      <c r="D72" s="41" t="s">
        <v>100</v>
      </c>
      <c r="E72" s="2" t="s">
        <v>4</v>
      </c>
      <c r="F72" s="2" t="s">
        <v>6</v>
      </c>
      <c r="G72" s="2" t="s">
        <v>17</v>
      </c>
      <c r="H72" s="2"/>
      <c r="I72" s="2">
        <v>15</v>
      </c>
      <c r="J72" s="2"/>
      <c r="K72" s="2"/>
      <c r="L72" s="2"/>
      <c r="M72" s="2"/>
      <c r="N72" s="2">
        <f t="shared" si="4"/>
        <v>15</v>
      </c>
      <c r="O72" s="2"/>
      <c r="P72" s="2"/>
      <c r="Q72" s="2"/>
      <c r="R72" s="2"/>
      <c r="S72" s="2"/>
      <c r="T72" s="2"/>
      <c r="U72" s="2"/>
      <c r="V72" s="2"/>
      <c r="W72" s="2"/>
      <c r="X72" s="2">
        <v>15</v>
      </c>
      <c r="Y72" s="2"/>
      <c r="Z72" s="2"/>
      <c r="AA72" s="2" t="s">
        <v>21</v>
      </c>
      <c r="AB72" s="38">
        <v>1</v>
      </c>
      <c r="AC72" s="49">
        <v>0.6</v>
      </c>
    </row>
    <row r="73" spans="1:29" ht="15" customHeight="1">
      <c r="A73" s="2">
        <v>44</v>
      </c>
      <c r="B73" s="78">
        <v>5</v>
      </c>
      <c r="C73" s="81" t="s">
        <v>61</v>
      </c>
      <c r="D73" s="41" t="s">
        <v>101</v>
      </c>
      <c r="E73" s="2" t="s">
        <v>4</v>
      </c>
      <c r="F73" s="2" t="s">
        <v>6</v>
      </c>
      <c r="G73" s="2" t="s">
        <v>17</v>
      </c>
      <c r="H73" s="2"/>
      <c r="I73" s="2"/>
      <c r="J73" s="2"/>
      <c r="K73" s="2"/>
      <c r="L73" s="2"/>
      <c r="M73" s="2">
        <v>180</v>
      </c>
      <c r="N73" s="2">
        <v>180</v>
      </c>
      <c r="O73" s="2"/>
      <c r="P73" s="2"/>
      <c r="Q73" s="2"/>
      <c r="R73" s="2"/>
      <c r="S73" s="2"/>
      <c r="T73" s="2"/>
      <c r="U73" s="2"/>
      <c r="V73" s="2"/>
      <c r="W73" s="2"/>
      <c r="X73" s="2">
        <v>180</v>
      </c>
      <c r="Y73" s="2"/>
      <c r="Z73" s="2"/>
      <c r="AA73" s="2" t="s">
        <v>22</v>
      </c>
      <c r="AB73" s="38">
        <v>6</v>
      </c>
      <c r="AC73" s="49">
        <v>6</v>
      </c>
    </row>
    <row r="74" spans="1:29" ht="15" customHeight="1">
      <c r="A74" s="2"/>
      <c r="B74" s="78"/>
      <c r="C74" s="81"/>
      <c r="D74" s="41"/>
      <c r="E74" s="2"/>
      <c r="F74" s="2"/>
      <c r="G74" s="2"/>
      <c r="H74" s="2"/>
      <c r="I74" s="2"/>
      <c r="J74" s="2"/>
      <c r="K74" s="2"/>
      <c r="L74" s="2"/>
      <c r="M74" s="38"/>
      <c r="N74" s="38">
        <f>SUM(N65:N73)</f>
        <v>420</v>
      </c>
      <c r="O74" s="38"/>
      <c r="P74" s="38"/>
      <c r="Q74" s="38"/>
      <c r="R74" s="38"/>
      <c r="S74" s="38"/>
      <c r="T74" s="38"/>
      <c r="U74" s="38"/>
      <c r="V74" s="38"/>
      <c r="W74" s="38">
        <f>SUM(W65:W73)</f>
        <v>130</v>
      </c>
      <c r="X74" s="38">
        <f>SUM(X65:X73)</f>
        <v>290</v>
      </c>
      <c r="Y74" s="38"/>
      <c r="Z74" s="38"/>
      <c r="AA74" s="38"/>
      <c r="AB74" s="38">
        <f>SUM(AB65:AB73)</f>
        <v>30</v>
      </c>
      <c r="AC74" s="65">
        <f>SUM(AC65:AC73)</f>
        <v>18.4</v>
      </c>
    </row>
    <row r="75" spans="1:29" ht="15" customHeight="1">
      <c r="A75" s="2"/>
      <c r="B75" s="78"/>
      <c r="C75" s="81"/>
      <c r="D75" s="2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38"/>
      <c r="AC75" s="49"/>
    </row>
    <row r="76" spans="1:29" ht="15" customHeight="1">
      <c r="A76" s="2">
        <v>45</v>
      </c>
      <c r="B76" s="78">
        <v>6</v>
      </c>
      <c r="C76" s="81" t="s">
        <v>62</v>
      </c>
      <c r="D76" s="41" t="s">
        <v>102</v>
      </c>
      <c r="E76" s="2" t="s">
        <v>4</v>
      </c>
      <c r="F76" s="2" t="s">
        <v>5</v>
      </c>
      <c r="G76" s="2" t="s">
        <v>17</v>
      </c>
      <c r="H76" s="2">
        <v>15</v>
      </c>
      <c r="I76" s="2"/>
      <c r="J76" s="2">
        <v>15</v>
      </c>
      <c r="K76" s="2"/>
      <c r="L76" s="2"/>
      <c r="M76" s="2"/>
      <c r="N76" s="2">
        <v>30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>
        <v>15</v>
      </c>
      <c r="Z76" s="2">
        <v>15</v>
      </c>
      <c r="AA76" s="2" t="s">
        <v>21</v>
      </c>
      <c r="AB76" s="38">
        <v>3</v>
      </c>
      <c r="AC76" s="49">
        <v>1.6</v>
      </c>
    </row>
    <row r="77" spans="1:29" ht="15" customHeight="1">
      <c r="A77" s="2">
        <v>46</v>
      </c>
      <c r="B77" s="78">
        <v>6</v>
      </c>
      <c r="C77" s="81" t="s">
        <v>63</v>
      </c>
      <c r="D77" s="41" t="s">
        <v>103</v>
      </c>
      <c r="E77" s="2" t="s">
        <v>4</v>
      </c>
      <c r="F77" s="2" t="s">
        <v>5</v>
      </c>
      <c r="G77" s="2" t="s">
        <v>17</v>
      </c>
      <c r="H77" s="2">
        <v>30</v>
      </c>
      <c r="I77" s="2">
        <v>15</v>
      </c>
      <c r="J77" s="2"/>
      <c r="K77" s="2"/>
      <c r="L77" s="2"/>
      <c r="M77" s="2"/>
      <c r="N77" s="2">
        <f aca="true" t="shared" si="5" ref="N77:N81">+H77+I77</f>
        <v>45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>
        <v>30</v>
      </c>
      <c r="Z77" s="2">
        <v>15</v>
      </c>
      <c r="AA77" s="2" t="s">
        <v>20</v>
      </c>
      <c r="AB77" s="38">
        <v>4</v>
      </c>
      <c r="AC77" s="49">
        <v>2.2</v>
      </c>
    </row>
    <row r="78" spans="1:29" ht="15" customHeight="1">
      <c r="A78" s="2">
        <v>47</v>
      </c>
      <c r="B78" s="78">
        <v>6</v>
      </c>
      <c r="C78" s="81" t="s">
        <v>64</v>
      </c>
      <c r="D78" s="41" t="s">
        <v>104</v>
      </c>
      <c r="E78" s="2" t="s">
        <v>4</v>
      </c>
      <c r="F78" s="2" t="s">
        <v>5</v>
      </c>
      <c r="G78" s="2" t="s">
        <v>17</v>
      </c>
      <c r="H78" s="2">
        <v>15</v>
      </c>
      <c r="I78" s="2">
        <v>15</v>
      </c>
      <c r="J78" s="2"/>
      <c r="K78" s="2"/>
      <c r="L78" s="2"/>
      <c r="M78" s="2"/>
      <c r="N78" s="78">
        <v>30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15</v>
      </c>
      <c r="Z78" s="2">
        <v>15</v>
      </c>
      <c r="AA78" s="2" t="s">
        <v>21</v>
      </c>
      <c r="AB78" s="38">
        <v>3</v>
      </c>
      <c r="AC78" s="49">
        <v>1.6</v>
      </c>
    </row>
    <row r="79" spans="1:29" ht="15" customHeight="1">
      <c r="A79" s="2">
        <v>48</v>
      </c>
      <c r="B79" s="78">
        <v>6</v>
      </c>
      <c r="C79" s="81"/>
      <c r="D79" s="42" t="s">
        <v>130</v>
      </c>
      <c r="E79" s="2" t="s">
        <v>4</v>
      </c>
      <c r="F79" s="2" t="s">
        <v>6</v>
      </c>
      <c r="G79" s="2" t="s">
        <v>17</v>
      </c>
      <c r="H79" s="2">
        <v>40</v>
      </c>
      <c r="I79" s="2">
        <v>20</v>
      </c>
      <c r="J79" s="2"/>
      <c r="K79" s="2"/>
      <c r="L79" s="2"/>
      <c r="M79" s="2"/>
      <c r="N79" s="78">
        <f t="shared" si="5"/>
        <v>60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>
        <v>40</v>
      </c>
      <c r="Z79" s="2">
        <v>20</v>
      </c>
      <c r="AA79" s="2" t="s">
        <v>21</v>
      </c>
      <c r="AB79" s="38">
        <v>6</v>
      </c>
      <c r="AC79" s="49">
        <v>3.2</v>
      </c>
    </row>
    <row r="80" spans="1:32" ht="15" customHeight="1">
      <c r="A80" s="2">
        <v>49</v>
      </c>
      <c r="B80" s="78">
        <v>6</v>
      </c>
      <c r="C80" s="81"/>
      <c r="D80" s="68" t="s">
        <v>146</v>
      </c>
      <c r="E80" s="2" t="s">
        <v>4</v>
      </c>
      <c r="F80" s="2" t="s">
        <v>6</v>
      </c>
      <c r="G80" s="2" t="s">
        <v>17</v>
      </c>
      <c r="H80" s="2">
        <v>15</v>
      </c>
      <c r="I80" s="2"/>
      <c r="J80" s="2"/>
      <c r="K80" s="2"/>
      <c r="L80" s="2"/>
      <c r="M80" s="2"/>
      <c r="N80" s="78">
        <f t="shared" si="5"/>
        <v>15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>
        <v>15</v>
      </c>
      <c r="Z80" s="2"/>
      <c r="AA80" s="2" t="s">
        <v>21</v>
      </c>
      <c r="AB80" s="38">
        <v>2</v>
      </c>
      <c r="AC80" s="49">
        <v>1</v>
      </c>
      <c r="AF80" s="1" t="s">
        <v>19</v>
      </c>
    </row>
    <row r="81" spans="1:29" ht="15" customHeight="1">
      <c r="A81" s="2">
        <v>50</v>
      </c>
      <c r="B81" s="78">
        <v>6</v>
      </c>
      <c r="C81" s="81" t="s">
        <v>60</v>
      </c>
      <c r="D81" s="58" t="s">
        <v>100</v>
      </c>
      <c r="E81" s="2" t="s">
        <v>4</v>
      </c>
      <c r="F81" s="2" t="s">
        <v>6</v>
      </c>
      <c r="G81" s="2" t="s">
        <v>17</v>
      </c>
      <c r="H81" s="2"/>
      <c r="I81" s="2">
        <v>30</v>
      </c>
      <c r="J81" s="2"/>
      <c r="K81" s="2"/>
      <c r="L81" s="2"/>
      <c r="M81" s="2"/>
      <c r="N81" s="78">
        <f t="shared" si="5"/>
        <v>30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>
        <v>30</v>
      </c>
      <c r="AA81" s="2" t="s">
        <v>21</v>
      </c>
      <c r="AB81" s="38">
        <v>2</v>
      </c>
      <c r="AC81" s="49">
        <v>1.4</v>
      </c>
    </row>
    <row r="82" spans="1:29" ht="15" customHeight="1">
      <c r="A82" s="2">
        <v>51</v>
      </c>
      <c r="B82" s="78">
        <v>6</v>
      </c>
      <c r="C82" s="81"/>
      <c r="D82" s="58" t="s">
        <v>147</v>
      </c>
      <c r="E82" s="2" t="s">
        <v>4</v>
      </c>
      <c r="F82" s="2" t="s">
        <v>6</v>
      </c>
      <c r="G82" s="2" t="s">
        <v>17</v>
      </c>
      <c r="H82" s="2"/>
      <c r="I82" s="2"/>
      <c r="J82" s="2"/>
      <c r="K82" s="2"/>
      <c r="L82" s="2"/>
      <c r="M82" s="2"/>
      <c r="N82" s="78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 t="s">
        <v>20</v>
      </c>
      <c r="AB82" s="38">
        <v>10</v>
      </c>
      <c r="AC82" s="49">
        <v>2</v>
      </c>
    </row>
    <row r="83" spans="1:29" ht="15" customHeight="1">
      <c r="A83" s="2"/>
      <c r="B83" s="2"/>
      <c r="C83" s="81"/>
      <c r="D83" s="58"/>
      <c r="E83" s="2"/>
      <c r="F83" s="2"/>
      <c r="G83" s="2"/>
      <c r="H83" s="2"/>
      <c r="I83" s="2"/>
      <c r="J83" s="2"/>
      <c r="K83" s="2"/>
      <c r="L83" s="2"/>
      <c r="M83" s="38"/>
      <c r="N83" s="38">
        <f>SUM(N76:N82)</f>
        <v>210</v>
      </c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>
        <f>SUM(Y76:Y82)</f>
        <v>115</v>
      </c>
      <c r="Z83" s="38">
        <f>SUM(Z76:Z82)</f>
        <v>95</v>
      </c>
      <c r="AA83" s="38"/>
      <c r="AB83" s="38">
        <f>SUM(AB76:AB82)</f>
        <v>30</v>
      </c>
      <c r="AC83" s="65">
        <f>SUM(AC76:AC82)</f>
        <v>13.000000000000002</v>
      </c>
    </row>
    <row r="84" spans="1:29" ht="15" customHeight="1">
      <c r="A84" s="26"/>
      <c r="B84" s="26"/>
      <c r="C84" s="27"/>
      <c r="D84" s="47"/>
      <c r="E84" s="26"/>
      <c r="F84" s="26"/>
      <c r="G84" s="26"/>
      <c r="H84" s="26"/>
      <c r="I84" s="26"/>
      <c r="J84" s="26"/>
      <c r="K84" s="26"/>
      <c r="L84" s="26"/>
      <c r="M84" s="26"/>
      <c r="N84" s="53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54"/>
      <c r="AC84" s="55"/>
    </row>
    <row r="85" spans="1:29" ht="15">
      <c r="A85" s="26"/>
      <c r="B85" s="26"/>
      <c r="C85" s="28" t="s">
        <v>132</v>
      </c>
      <c r="D85" s="27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29" ht="15">
      <c r="A86" s="26"/>
      <c r="B86" s="26"/>
      <c r="C86" s="28"/>
      <c r="D86" s="27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1:29" ht="15">
      <c r="A87" s="26"/>
      <c r="B87" s="26"/>
      <c r="C87" s="28"/>
      <c r="D87" s="3"/>
      <c r="E87" s="89" t="s">
        <v>134</v>
      </c>
      <c r="F87" s="90"/>
      <c r="G87" s="91"/>
      <c r="H87" s="89" t="s">
        <v>7</v>
      </c>
      <c r="I87" s="90"/>
      <c r="J87" s="91"/>
      <c r="K87" s="92"/>
      <c r="L87" s="89" t="s">
        <v>134</v>
      </c>
      <c r="M87" s="90"/>
      <c r="N87" s="91"/>
      <c r="O87" s="89" t="s">
        <v>7</v>
      </c>
      <c r="P87" s="90"/>
      <c r="Q87" s="9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1:29" ht="15">
      <c r="A88" s="26"/>
      <c r="B88" s="26"/>
      <c r="C88" s="28"/>
      <c r="D88" s="69" t="s">
        <v>133</v>
      </c>
      <c r="E88" s="2" t="s">
        <v>3</v>
      </c>
      <c r="F88" s="2" t="s">
        <v>4</v>
      </c>
      <c r="G88" s="2" t="s">
        <v>124</v>
      </c>
      <c r="H88" s="2" t="s">
        <v>3</v>
      </c>
      <c r="I88" s="2" t="s">
        <v>4</v>
      </c>
      <c r="J88" s="2" t="s">
        <v>124</v>
      </c>
      <c r="K88" s="93"/>
      <c r="L88" s="2" t="s">
        <v>5</v>
      </c>
      <c r="M88" s="2" t="s">
        <v>6</v>
      </c>
      <c r="N88" s="2" t="s">
        <v>124</v>
      </c>
      <c r="O88" s="2" t="s">
        <v>5</v>
      </c>
      <c r="P88" s="2" t="s">
        <v>6</v>
      </c>
      <c r="Q88" s="2" t="s">
        <v>124</v>
      </c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1:29" ht="15">
      <c r="A89" s="26"/>
      <c r="B89" s="26"/>
      <c r="C89" s="28"/>
      <c r="D89" s="69">
        <v>1</v>
      </c>
      <c r="E89" s="2">
        <v>270</v>
      </c>
      <c r="F89" s="2">
        <v>105</v>
      </c>
      <c r="G89" s="2">
        <v>375</v>
      </c>
      <c r="H89" s="2">
        <v>21</v>
      </c>
      <c r="I89" s="2">
        <v>9</v>
      </c>
      <c r="J89" s="2">
        <v>30</v>
      </c>
      <c r="K89" s="93"/>
      <c r="L89" s="2">
        <v>285</v>
      </c>
      <c r="M89" s="2">
        <v>90</v>
      </c>
      <c r="N89" s="2">
        <f>SUM(L89:M89)</f>
        <v>375</v>
      </c>
      <c r="O89" s="2">
        <v>26</v>
      </c>
      <c r="P89" s="2">
        <v>4</v>
      </c>
      <c r="Q89" s="2">
        <v>30</v>
      </c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29" ht="15">
      <c r="A90" s="26"/>
      <c r="B90" s="26"/>
      <c r="C90" s="28"/>
      <c r="D90" s="69">
        <v>2</v>
      </c>
      <c r="E90" s="2">
        <v>180</v>
      </c>
      <c r="F90" s="2">
        <v>195</v>
      </c>
      <c r="G90" s="2">
        <v>375</v>
      </c>
      <c r="H90" s="2">
        <v>13</v>
      </c>
      <c r="I90" s="2">
        <v>17</v>
      </c>
      <c r="J90" s="2">
        <v>30</v>
      </c>
      <c r="K90" s="93"/>
      <c r="L90" s="2">
        <v>285</v>
      </c>
      <c r="M90" s="2">
        <v>90</v>
      </c>
      <c r="N90" s="2">
        <v>375</v>
      </c>
      <c r="O90" s="2">
        <v>26</v>
      </c>
      <c r="P90" s="2">
        <v>4</v>
      </c>
      <c r="Q90" s="2">
        <v>30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ht="15">
      <c r="A91" s="26"/>
      <c r="B91" s="26"/>
      <c r="C91" s="28"/>
      <c r="D91" s="69">
        <v>3</v>
      </c>
      <c r="E91" s="2">
        <v>30</v>
      </c>
      <c r="F91" s="2">
        <v>285</v>
      </c>
      <c r="G91" s="2">
        <v>315</v>
      </c>
      <c r="H91" s="2">
        <v>3</v>
      </c>
      <c r="I91" s="2">
        <v>27</v>
      </c>
      <c r="J91" s="2">
        <v>30</v>
      </c>
      <c r="K91" s="93"/>
      <c r="L91" s="2">
        <v>225</v>
      </c>
      <c r="M91" s="2">
        <v>90</v>
      </c>
      <c r="N91" s="2">
        <v>315</v>
      </c>
      <c r="O91" s="2">
        <v>21</v>
      </c>
      <c r="P91" s="2">
        <v>9</v>
      </c>
      <c r="Q91" s="2">
        <v>30</v>
      </c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ht="15">
      <c r="A92" s="26"/>
      <c r="B92" s="26"/>
      <c r="C92" s="28"/>
      <c r="D92" s="69">
        <v>4</v>
      </c>
      <c r="E92" s="2">
        <v>30</v>
      </c>
      <c r="F92" s="2">
        <v>270</v>
      </c>
      <c r="G92" s="2">
        <v>300</v>
      </c>
      <c r="H92" s="2">
        <v>3</v>
      </c>
      <c r="I92" s="2">
        <v>27</v>
      </c>
      <c r="J92" s="2">
        <v>30</v>
      </c>
      <c r="K92" s="93"/>
      <c r="L92" s="2">
        <v>210</v>
      </c>
      <c r="M92" s="2">
        <v>90</v>
      </c>
      <c r="N92" s="2">
        <v>300</v>
      </c>
      <c r="O92" s="2">
        <v>21</v>
      </c>
      <c r="P92" s="2">
        <v>9</v>
      </c>
      <c r="Q92" s="2">
        <v>30</v>
      </c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ht="15">
      <c r="A93" s="26"/>
      <c r="B93" s="26"/>
      <c r="C93" s="28"/>
      <c r="D93" s="69">
        <v>5</v>
      </c>
      <c r="E93" s="2">
        <v>0</v>
      </c>
      <c r="F93" s="2">
        <v>420</v>
      </c>
      <c r="G93" s="2">
        <v>420</v>
      </c>
      <c r="H93" s="2">
        <v>0</v>
      </c>
      <c r="I93" s="2">
        <v>30</v>
      </c>
      <c r="J93" s="2">
        <v>30</v>
      </c>
      <c r="K93" s="93"/>
      <c r="L93" s="2">
        <v>150</v>
      </c>
      <c r="M93" s="2">
        <v>270</v>
      </c>
      <c r="N93" s="2">
        <v>420</v>
      </c>
      <c r="O93" s="2">
        <v>15</v>
      </c>
      <c r="P93" s="2">
        <v>15</v>
      </c>
      <c r="Q93" s="2">
        <v>30</v>
      </c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ht="15">
      <c r="A94" s="26"/>
      <c r="B94" s="26"/>
      <c r="C94" s="28"/>
      <c r="D94" s="69">
        <v>6</v>
      </c>
      <c r="E94" s="2">
        <v>0</v>
      </c>
      <c r="F94" s="2">
        <v>210</v>
      </c>
      <c r="G94" s="2">
        <v>210</v>
      </c>
      <c r="H94" s="2">
        <v>0</v>
      </c>
      <c r="I94" s="2">
        <v>30</v>
      </c>
      <c r="J94" s="2">
        <v>30</v>
      </c>
      <c r="K94" s="93"/>
      <c r="L94" s="2">
        <v>105</v>
      </c>
      <c r="M94" s="2">
        <v>105</v>
      </c>
      <c r="N94" s="2">
        <v>210</v>
      </c>
      <c r="O94" s="2">
        <v>10</v>
      </c>
      <c r="P94" s="2">
        <v>20</v>
      </c>
      <c r="Q94" s="2">
        <v>30</v>
      </c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ht="15">
      <c r="A95" s="26"/>
      <c r="B95" s="26"/>
      <c r="C95" s="28"/>
      <c r="D95" s="69" t="s">
        <v>124</v>
      </c>
      <c r="E95" s="38">
        <f aca="true" t="shared" si="6" ref="E95:J95">SUM(E89:E94)</f>
        <v>510</v>
      </c>
      <c r="F95" s="38">
        <f t="shared" si="6"/>
        <v>1485</v>
      </c>
      <c r="G95" s="38">
        <f t="shared" si="6"/>
        <v>1995</v>
      </c>
      <c r="H95" s="38">
        <f t="shared" si="6"/>
        <v>40</v>
      </c>
      <c r="I95" s="38">
        <f t="shared" si="6"/>
        <v>140</v>
      </c>
      <c r="J95" s="38">
        <f t="shared" si="6"/>
        <v>180</v>
      </c>
      <c r="K95" s="94"/>
      <c r="L95" s="38">
        <f aca="true" t="shared" si="7" ref="L95:Q95">SUM(L89:L94)</f>
        <v>1260</v>
      </c>
      <c r="M95" s="38">
        <f t="shared" si="7"/>
        <v>735</v>
      </c>
      <c r="N95" s="38">
        <f t="shared" si="7"/>
        <v>1995</v>
      </c>
      <c r="O95" s="38">
        <f t="shared" si="7"/>
        <v>119</v>
      </c>
      <c r="P95" s="38">
        <f t="shared" si="7"/>
        <v>61</v>
      </c>
      <c r="Q95" s="38">
        <f t="shared" si="7"/>
        <v>180</v>
      </c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ht="15">
      <c r="A96" s="26"/>
      <c r="B96" s="26"/>
      <c r="C96" s="28"/>
      <c r="D96" s="27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s="29" customFormat="1" ht="12">
      <c r="A97" s="26"/>
      <c r="B97" s="26"/>
      <c r="C97" s="30"/>
      <c r="D97" s="30"/>
      <c r="E97" s="26"/>
      <c r="F97" s="26"/>
      <c r="G97" s="26"/>
      <c r="H97" s="30"/>
      <c r="I97" s="30"/>
      <c r="J97" s="30"/>
      <c r="K97" s="30"/>
      <c r="L97" s="30"/>
      <c r="M97" s="30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7" ht="15">
      <c r="A98" s="31" t="s">
        <v>135</v>
      </c>
      <c r="B98" s="26"/>
      <c r="C98" s="30"/>
      <c r="D98" s="77" t="s">
        <v>133</v>
      </c>
      <c r="E98" s="32" t="s">
        <v>134</v>
      </c>
      <c r="F98" s="32"/>
      <c r="G98" s="32"/>
      <c r="H98" s="33"/>
      <c r="I98" s="30"/>
      <c r="J98" s="82" t="s">
        <v>7</v>
      </c>
      <c r="K98" s="83"/>
      <c r="L98" s="84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30"/>
      <c r="Y98" s="30"/>
      <c r="Z98" s="1"/>
      <c r="AA98" s="1"/>
    </row>
    <row r="99" spans="1:27" ht="15">
      <c r="A99" s="26"/>
      <c r="B99" s="26"/>
      <c r="C99" s="30"/>
      <c r="D99" s="22"/>
      <c r="E99" s="34" t="s">
        <v>10</v>
      </c>
      <c r="F99" s="35" t="s">
        <v>0</v>
      </c>
      <c r="G99" s="35" t="s">
        <v>25</v>
      </c>
      <c r="H99" s="35" t="s">
        <v>14</v>
      </c>
      <c r="I99" s="30"/>
      <c r="J99" s="70" t="s">
        <v>17</v>
      </c>
      <c r="K99" s="71" t="s">
        <v>8</v>
      </c>
      <c r="L99" s="3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30"/>
      <c r="Y99" s="30"/>
      <c r="Z99" s="1"/>
      <c r="AA99" s="1"/>
    </row>
    <row r="100" spans="1:27" ht="15">
      <c r="A100" s="26"/>
      <c r="B100" s="26"/>
      <c r="C100" s="30"/>
      <c r="D100" s="78">
        <v>1</v>
      </c>
      <c r="E100" s="52">
        <v>375</v>
      </c>
      <c r="F100" s="52">
        <f>SUM(O22:O31)</f>
        <v>150</v>
      </c>
      <c r="G100" s="52">
        <f>SUM(P22:P31)</f>
        <v>225</v>
      </c>
      <c r="H100" s="52"/>
      <c r="I100" s="30"/>
      <c r="J100" s="56">
        <v>11</v>
      </c>
      <c r="K100" s="57">
        <f>AC32</f>
        <v>16.599999999999998</v>
      </c>
      <c r="L100" s="75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30"/>
      <c r="Y100" s="30"/>
      <c r="Z100" s="1"/>
      <c r="AA100" s="1"/>
    </row>
    <row r="101" spans="1:27" ht="15">
      <c r="A101" s="26"/>
      <c r="B101" s="26"/>
      <c r="C101" s="30"/>
      <c r="D101" s="2">
        <v>2</v>
      </c>
      <c r="E101" s="52">
        <v>375</v>
      </c>
      <c r="F101" s="52">
        <f>SUM(Q34:Q42)</f>
        <v>165</v>
      </c>
      <c r="G101" s="52">
        <f>SUM(R34:R42)</f>
        <v>210</v>
      </c>
      <c r="H101" s="52"/>
      <c r="I101" s="30"/>
      <c r="J101" s="56">
        <v>8</v>
      </c>
      <c r="K101" s="57">
        <f>AC43</f>
        <v>17</v>
      </c>
      <c r="L101" s="75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30"/>
      <c r="Y101" s="30"/>
      <c r="Z101" s="1"/>
      <c r="AA101" s="1"/>
    </row>
    <row r="102" spans="1:27" ht="15">
      <c r="A102" s="26"/>
      <c r="B102" s="26"/>
      <c r="C102" s="30"/>
      <c r="D102" s="78">
        <v>3</v>
      </c>
      <c r="E102" s="52">
        <v>315</v>
      </c>
      <c r="F102" s="52">
        <f>SUM(S45:S52)</f>
        <v>195</v>
      </c>
      <c r="G102" s="52">
        <f>SUM(T45:T52)</f>
        <v>120</v>
      </c>
      <c r="H102" s="52"/>
      <c r="I102" s="30"/>
      <c r="J102" s="56">
        <v>17</v>
      </c>
      <c r="K102" s="57">
        <f>AC53</f>
        <v>16.200000000000003</v>
      </c>
      <c r="L102" s="75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30"/>
      <c r="Y102" s="30"/>
      <c r="Z102" s="1"/>
      <c r="AA102" s="1"/>
    </row>
    <row r="103" spans="1:27" ht="15">
      <c r="A103" s="26"/>
      <c r="B103" s="26"/>
      <c r="C103" s="30"/>
      <c r="D103" s="2">
        <v>4</v>
      </c>
      <c r="E103" s="52">
        <v>300</v>
      </c>
      <c r="F103" s="52">
        <f>SUM(U55:U62)</f>
        <v>180</v>
      </c>
      <c r="G103" s="52">
        <f>SUM(V55:V62)</f>
        <v>120</v>
      </c>
      <c r="H103" s="52"/>
      <c r="I103" s="30"/>
      <c r="J103" s="56">
        <v>22</v>
      </c>
      <c r="K103" s="57">
        <f>AC63</f>
        <v>15.6</v>
      </c>
      <c r="L103" s="75"/>
      <c r="M103" s="26"/>
      <c r="N103" s="26"/>
      <c r="O103" s="26"/>
      <c r="P103" s="26"/>
      <c r="Q103" s="26"/>
      <c r="R103" s="26"/>
      <c r="S103" s="26" t="s">
        <v>19</v>
      </c>
      <c r="T103" s="26"/>
      <c r="U103" s="26"/>
      <c r="V103" s="26"/>
      <c r="W103" s="26"/>
      <c r="X103" s="30"/>
      <c r="Y103" s="30"/>
      <c r="Z103" s="1"/>
      <c r="AA103" s="1"/>
    </row>
    <row r="104" spans="1:27" ht="15">
      <c r="A104" s="26"/>
      <c r="B104" s="26"/>
      <c r="C104" s="30"/>
      <c r="D104" s="78">
        <v>5</v>
      </c>
      <c r="E104" s="52">
        <v>420</v>
      </c>
      <c r="F104" s="52">
        <f>SUM(W65:W73)</f>
        <v>130</v>
      </c>
      <c r="G104" s="52">
        <f>SUM(X65:X72)</f>
        <v>110</v>
      </c>
      <c r="H104" s="52">
        <v>180</v>
      </c>
      <c r="I104" s="30"/>
      <c r="J104" s="56">
        <v>26</v>
      </c>
      <c r="K104" s="57">
        <f>AC74</f>
        <v>18.4</v>
      </c>
      <c r="L104" s="75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30"/>
      <c r="Y104" s="30"/>
      <c r="Z104" s="1"/>
      <c r="AA104" s="1"/>
    </row>
    <row r="105" spans="1:27" ht="15">
      <c r="A105" s="26"/>
      <c r="B105" s="26"/>
      <c r="C105" s="30"/>
      <c r="D105" s="2">
        <v>6</v>
      </c>
      <c r="E105" s="52">
        <v>210</v>
      </c>
      <c r="F105" s="52">
        <f>SUM(Y76:Y82)</f>
        <v>115</v>
      </c>
      <c r="G105" s="52">
        <f>SUM(Z76:Z82)</f>
        <v>95</v>
      </c>
      <c r="H105" s="52"/>
      <c r="I105" s="30"/>
      <c r="J105" s="56">
        <v>30</v>
      </c>
      <c r="K105" s="57">
        <f>AC83</f>
        <v>13.000000000000002</v>
      </c>
      <c r="L105" s="75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30"/>
      <c r="Y105" s="30"/>
      <c r="Z105" s="1"/>
      <c r="AA105" s="1"/>
    </row>
    <row r="106" spans="1:25" s="6" customFormat="1" ht="15">
      <c r="A106" s="26"/>
      <c r="B106" s="26"/>
      <c r="C106" s="30"/>
      <c r="D106" s="37" t="s">
        <v>124</v>
      </c>
      <c r="E106" s="72">
        <f>SUM(E100:E105)</f>
        <v>1995</v>
      </c>
      <c r="F106" s="72">
        <f>SUM(F100:F105)</f>
        <v>935</v>
      </c>
      <c r="G106" s="72">
        <f>SUM(G100:G105)</f>
        <v>880</v>
      </c>
      <c r="H106" s="72">
        <f>SUM(H100:H105)</f>
        <v>180</v>
      </c>
      <c r="I106" s="30"/>
      <c r="J106" s="72">
        <f>SUM(J100:J105)</f>
        <v>114</v>
      </c>
      <c r="K106" s="73">
        <f aca="true" t="shared" si="8" ref="K106">SUM(K100:K105)</f>
        <v>96.79999999999998</v>
      </c>
      <c r="L106" s="75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30"/>
      <c r="Y106" s="30"/>
    </row>
    <row r="107" spans="1:29" s="6" customFormat="1" ht="15">
      <c r="A107" s="26"/>
      <c r="B107" s="26"/>
      <c r="C107" s="30"/>
      <c r="D107" s="30"/>
      <c r="E107" s="26"/>
      <c r="F107" s="26"/>
      <c r="G107" s="26"/>
      <c r="H107" s="30"/>
      <c r="I107" s="30"/>
      <c r="J107" s="30"/>
      <c r="K107" s="30"/>
      <c r="L107" s="30"/>
      <c r="M107" s="30"/>
      <c r="O107" s="30"/>
      <c r="P107" s="30"/>
      <c r="Q107" s="30"/>
      <c r="R107" s="30"/>
      <c r="S107" s="30"/>
      <c r="T107" s="30"/>
      <c r="U107" s="26"/>
      <c r="V107" s="26"/>
      <c r="W107" s="26"/>
      <c r="X107" s="26"/>
      <c r="Y107" s="26"/>
      <c r="Z107" s="26"/>
      <c r="AA107" s="26"/>
      <c r="AB107" s="30"/>
      <c r="AC107" s="30"/>
    </row>
    <row r="108" spans="1:31" ht="15">
      <c r="A108" s="26"/>
      <c r="B108" s="26"/>
      <c r="C108" s="30" t="s">
        <v>136</v>
      </c>
      <c r="D108" s="30"/>
      <c r="E108" s="26"/>
      <c r="F108" s="26"/>
      <c r="G108" s="26"/>
      <c r="H108" s="30"/>
      <c r="I108" s="30"/>
      <c r="J108" s="30"/>
      <c r="K108" s="30"/>
      <c r="L108" s="30"/>
      <c r="M108" s="30"/>
      <c r="N108" s="30"/>
      <c r="O108" s="26"/>
      <c r="P108" s="26">
        <f>P95:Q95</f>
        <v>61</v>
      </c>
      <c r="Q108" s="26" t="s">
        <v>24</v>
      </c>
      <c r="R108" s="26"/>
      <c r="S108" s="26">
        <v>33.8</v>
      </c>
      <c r="T108" s="26" t="s">
        <v>23</v>
      </c>
      <c r="U108" s="26"/>
      <c r="V108" s="26"/>
      <c r="W108" s="26"/>
      <c r="X108" s="26"/>
      <c r="Y108" s="26"/>
      <c r="Z108" s="26"/>
      <c r="AA108" s="26"/>
      <c r="AB108" s="30"/>
      <c r="AC108" s="30"/>
      <c r="AE108" s="1" t="s">
        <v>19</v>
      </c>
    </row>
    <row r="109" spans="1:29" ht="15">
      <c r="A109" s="26"/>
      <c r="B109" s="26"/>
      <c r="C109" s="30" t="s">
        <v>137</v>
      </c>
      <c r="D109" s="30"/>
      <c r="E109" s="26"/>
      <c r="F109" s="26"/>
      <c r="G109" s="26"/>
      <c r="H109" s="30"/>
      <c r="I109" s="30"/>
      <c r="J109" s="30"/>
      <c r="K109" s="30"/>
      <c r="L109" s="30"/>
      <c r="M109" s="30"/>
      <c r="N109" s="30"/>
      <c r="O109" s="26"/>
      <c r="P109" s="74">
        <f>+K106</f>
        <v>96.79999999999998</v>
      </c>
      <c r="Q109" s="26" t="s">
        <v>24</v>
      </c>
      <c r="R109" s="26"/>
      <c r="S109" s="74">
        <v>53.6</v>
      </c>
      <c r="T109" s="26" t="s">
        <v>23</v>
      </c>
      <c r="U109" s="26"/>
      <c r="V109" s="26"/>
      <c r="W109" s="26"/>
      <c r="X109" s="26"/>
      <c r="Y109" s="26"/>
      <c r="Z109" s="26"/>
      <c r="AA109" s="26"/>
      <c r="AB109" s="30"/>
      <c r="AC109" s="30"/>
    </row>
    <row r="110" spans="1:29" ht="15">
      <c r="A110" s="26"/>
      <c r="B110" s="26"/>
      <c r="C110" s="30"/>
      <c r="D110" s="30"/>
      <c r="E110" s="26"/>
      <c r="F110" s="26"/>
      <c r="G110" s="26"/>
      <c r="H110" s="30"/>
      <c r="I110" s="30"/>
      <c r="J110" s="30"/>
      <c r="K110" s="30"/>
      <c r="L110" s="30"/>
      <c r="M110" s="30"/>
      <c r="N110" s="30"/>
      <c r="O110" s="26"/>
      <c r="P110" s="53"/>
      <c r="Q110" s="53"/>
      <c r="R110" s="53"/>
      <c r="S110" s="55"/>
      <c r="T110" s="53"/>
      <c r="U110" s="26"/>
      <c r="V110" s="26"/>
      <c r="W110" s="26"/>
      <c r="X110" s="26"/>
      <c r="Y110" s="26"/>
      <c r="Z110" s="26"/>
      <c r="AA110" s="26"/>
      <c r="AB110" s="30"/>
      <c r="AC110" s="30"/>
    </row>
    <row r="112" ht="15">
      <c r="C112" s="59"/>
    </row>
    <row r="113" ht="15">
      <c r="C113" s="59"/>
    </row>
    <row r="114" ht="15">
      <c r="C114" s="60"/>
    </row>
    <row r="119" ht="15">
      <c r="C119" s="60"/>
    </row>
    <row r="125" ht="15">
      <c r="C125" s="60"/>
    </row>
  </sheetData>
  <mergeCells count="8">
    <mergeCell ref="J98:L98"/>
    <mergeCell ref="AB19:AB21"/>
    <mergeCell ref="AC19:AC21"/>
    <mergeCell ref="E87:G87"/>
    <mergeCell ref="H87:J87"/>
    <mergeCell ref="K87:K95"/>
    <mergeCell ref="L87:N87"/>
    <mergeCell ref="O87:Q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 scaleWithDoc="0">
    <oddHeader>&amp;LZałącznik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Wagner</dc:creator>
  <cp:keywords/>
  <dc:description/>
  <cp:lastModifiedBy>Olena Kulykovets</cp:lastModifiedBy>
  <cp:lastPrinted>2019-06-18T11:58:37Z</cp:lastPrinted>
  <dcterms:created xsi:type="dcterms:W3CDTF">2019-03-11T08:56:07Z</dcterms:created>
  <dcterms:modified xsi:type="dcterms:W3CDTF">2023-06-14T10:13:14Z</dcterms:modified>
  <cp:category/>
  <cp:version/>
  <cp:contentType/>
  <cp:contentStatus/>
</cp:coreProperties>
</file>